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vml" ContentType="application/vnd.openxmlformats-officedocument.vmlDrawi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3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omments1.xml" ContentType="application/vnd.openxmlformats-officedocument.spreadsheetml.comments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28810"/>
  <workbookPr/>
  <mc:AlternateContent xmlns:mc="http://schemas.openxmlformats.org/markup-compatibility/2006">
    <mc:Choice Requires="x15">
      <x15ac:absPath xmlns:x15ac="http://schemas.microsoft.com/office/spreadsheetml/2010/11/ac" url="/Users/ida/Desktop/"/>
    </mc:Choice>
  </mc:AlternateContent>
  <bookViews>
    <workbookView xWindow="0" yWindow="460" windowWidth="28800" windowHeight="17460"/>
  </bookViews>
  <sheets>
    <sheet name="Goals" sheetId="1" r:id="rId1"/>
    <sheet name="Progress" sheetId="2" r:id="rId2"/>
    <sheet name="Income Statement" sheetId="3" r:id="rId3"/>
    <sheet name="Balance Sheet" sheetId="4" r:id="rId4"/>
    <sheet name="Nutrition &amp; Blood" sheetId="5" r:id="rId5"/>
    <sheet name="Networking" sheetId="6" r:id="rId6"/>
  </sheets>
  <definedNames>
    <definedName name="ASSETS">'Balance Sheet'!$H$3</definedName>
    <definedName name="Paleo_w_IF">Progress!#REF!</definedName>
  </definedName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G15" i="4" l="1"/>
  <c r="K39" i="3"/>
  <c r="D17" i="2"/>
  <c r="E17" i="2"/>
  <c r="F17" i="2"/>
  <c r="G17" i="2"/>
  <c r="H17" i="2"/>
  <c r="I17" i="2"/>
  <c r="J17" i="2"/>
  <c r="K17" i="2"/>
  <c r="L17" i="2"/>
  <c r="M17" i="2"/>
  <c r="N17" i="2"/>
  <c r="O17" i="2"/>
  <c r="P17" i="2"/>
  <c r="Q17" i="2"/>
  <c r="R17" i="2"/>
  <c r="S17" i="2"/>
  <c r="T17" i="2"/>
  <c r="U17" i="2"/>
  <c r="V17" i="2"/>
  <c r="W17" i="2"/>
  <c r="X17" i="2"/>
  <c r="Y17" i="2"/>
  <c r="Z17" i="2"/>
  <c r="AA17" i="2"/>
  <c r="AB17" i="2"/>
  <c r="AC17" i="2"/>
  <c r="AD17" i="2"/>
  <c r="AE17" i="2"/>
  <c r="AF17" i="2"/>
  <c r="AG17" i="2"/>
  <c r="AH17" i="2"/>
  <c r="AI17" i="2"/>
  <c r="AJ17" i="2"/>
  <c r="AK17" i="2"/>
  <c r="AL17" i="2"/>
  <c r="AM17" i="2"/>
  <c r="AN17" i="2"/>
  <c r="AO17" i="2"/>
  <c r="AP17" i="2"/>
  <c r="AQ17" i="2"/>
  <c r="AR17" i="2"/>
  <c r="AS17" i="2"/>
  <c r="AT17" i="2"/>
  <c r="AU17" i="2"/>
  <c r="AV17" i="2"/>
  <c r="AW17" i="2"/>
  <c r="AX17" i="2"/>
  <c r="AY17" i="2"/>
  <c r="AZ17" i="2"/>
  <c r="BA17" i="2"/>
  <c r="C17" i="2"/>
  <c r="B17" i="2"/>
  <c r="B22" i="2"/>
  <c r="C22" i="2"/>
  <c r="D22" i="2"/>
  <c r="E22" i="2"/>
  <c r="F22" i="2"/>
  <c r="G22" i="2"/>
  <c r="H22" i="2"/>
  <c r="I22" i="2"/>
  <c r="J22" i="2"/>
  <c r="K22" i="2"/>
  <c r="L22" i="2"/>
  <c r="M22" i="2"/>
  <c r="N22" i="2"/>
  <c r="O22" i="2"/>
  <c r="P22" i="2"/>
  <c r="Q22" i="2"/>
  <c r="R22" i="2"/>
  <c r="S22" i="2"/>
  <c r="T22" i="2"/>
  <c r="U22" i="2"/>
  <c r="V22" i="2"/>
  <c r="W22" i="2"/>
  <c r="X22" i="2"/>
  <c r="Y22" i="2"/>
  <c r="Z22" i="2"/>
  <c r="AA22" i="2"/>
  <c r="AB22" i="2"/>
  <c r="AC22" i="2"/>
  <c r="AD22" i="2"/>
  <c r="AE22" i="2"/>
  <c r="AF22" i="2"/>
  <c r="AG22" i="2"/>
  <c r="AH22" i="2"/>
  <c r="AI22" i="2"/>
  <c r="AJ22" i="2"/>
  <c r="AK22" i="2"/>
  <c r="AL22" i="2"/>
  <c r="AM22" i="2"/>
  <c r="AN22" i="2"/>
  <c r="AO22" i="2"/>
  <c r="AP22" i="2"/>
  <c r="AQ22" i="2"/>
  <c r="AR22" i="2"/>
  <c r="AS22" i="2"/>
  <c r="AT22" i="2"/>
  <c r="AU22" i="2"/>
  <c r="AV22" i="2"/>
  <c r="AW22" i="2"/>
  <c r="AX22" i="2"/>
  <c r="AY22" i="2"/>
  <c r="AZ22" i="2"/>
  <c r="BA22" i="2"/>
  <c r="L5" i="3"/>
  <c r="L11" i="3"/>
  <c r="L15" i="3"/>
  <c r="L17" i="3"/>
  <c r="C13" i="4"/>
  <c r="M5" i="3"/>
  <c r="M11" i="3"/>
  <c r="M15" i="3"/>
  <c r="M17" i="3"/>
  <c r="C14" i="4"/>
  <c r="K5" i="3"/>
  <c r="K11" i="3"/>
  <c r="K15" i="3"/>
  <c r="K17" i="3"/>
  <c r="C12" i="4"/>
  <c r="J5" i="3"/>
  <c r="J11" i="3"/>
  <c r="J15" i="3"/>
  <c r="J17" i="3"/>
  <c r="C11" i="4"/>
  <c r="B5" i="3"/>
  <c r="B11" i="3"/>
  <c r="B15" i="3"/>
  <c r="B17" i="3"/>
  <c r="C3" i="4"/>
  <c r="C5" i="3"/>
  <c r="C11" i="3"/>
  <c r="C15" i="3"/>
  <c r="C17" i="3"/>
  <c r="C4" i="4"/>
  <c r="D5" i="3"/>
  <c r="D11" i="3"/>
  <c r="D15" i="3"/>
  <c r="D17" i="3"/>
  <c r="C5" i="4"/>
  <c r="E5" i="3"/>
  <c r="E11" i="3"/>
  <c r="E15" i="3"/>
  <c r="E17" i="3"/>
  <c r="C6" i="4"/>
  <c r="F5" i="3"/>
  <c r="F11" i="3"/>
  <c r="F15" i="3"/>
  <c r="F17" i="3"/>
  <c r="C7" i="4"/>
  <c r="G5" i="3"/>
  <c r="G11" i="3"/>
  <c r="G15" i="3"/>
  <c r="G17" i="3"/>
  <c r="C8" i="4"/>
  <c r="H5" i="3"/>
  <c r="H11" i="3"/>
  <c r="H15" i="3"/>
  <c r="H17" i="3"/>
  <c r="C9" i="4"/>
  <c r="I5" i="3"/>
  <c r="I11" i="3"/>
  <c r="I15" i="3"/>
  <c r="I17" i="3"/>
  <c r="C10" i="4"/>
  <c r="C15" i="4"/>
  <c r="E3" i="4"/>
  <c r="E14" i="4"/>
  <c r="E13" i="4"/>
  <c r="E12" i="4"/>
  <c r="E11" i="4"/>
  <c r="E10" i="4"/>
  <c r="E9" i="4"/>
  <c r="E8" i="4"/>
  <c r="E7" i="4"/>
  <c r="E6" i="4"/>
  <c r="E5" i="4"/>
  <c r="E4" i="4"/>
  <c r="E15" i="4"/>
  <c r="N13" i="4"/>
  <c r="K13" i="4"/>
  <c r="O17" i="3"/>
  <c r="B27" i="3"/>
  <c r="B39" i="3"/>
  <c r="B41" i="3"/>
  <c r="D3" i="4"/>
  <c r="H3" i="4"/>
  <c r="C27" i="3"/>
  <c r="C39" i="3"/>
  <c r="C41" i="3"/>
  <c r="D4" i="4"/>
  <c r="H4" i="4"/>
  <c r="D27" i="3"/>
  <c r="D39" i="3"/>
  <c r="D41" i="3"/>
  <c r="D5" i="4"/>
  <c r="H5" i="4"/>
  <c r="E27" i="3"/>
  <c r="E39" i="3"/>
  <c r="E41" i="3"/>
  <c r="D6" i="4"/>
  <c r="H6" i="4"/>
  <c r="F27" i="3"/>
  <c r="F39" i="3"/>
  <c r="F41" i="3"/>
  <c r="D7" i="4"/>
  <c r="H7" i="4"/>
  <c r="G27" i="3"/>
  <c r="G39" i="3"/>
  <c r="G41" i="3"/>
  <c r="D8" i="4"/>
  <c r="H8" i="4"/>
  <c r="H27" i="3"/>
  <c r="H39" i="3"/>
  <c r="H41" i="3"/>
  <c r="D9" i="4"/>
  <c r="H9" i="4"/>
  <c r="I27" i="3"/>
  <c r="I39" i="3"/>
  <c r="I41" i="3"/>
  <c r="D10" i="4"/>
  <c r="H10" i="4"/>
  <c r="J39" i="3"/>
  <c r="J27" i="3"/>
  <c r="J41" i="3"/>
  <c r="D11" i="4"/>
  <c r="H11" i="4"/>
  <c r="K27" i="3"/>
  <c r="K41" i="3"/>
  <c r="D12" i="4"/>
  <c r="H12" i="4"/>
  <c r="L39" i="3"/>
  <c r="L27" i="3"/>
  <c r="L41" i="3"/>
  <c r="D13" i="4"/>
  <c r="H13" i="4"/>
  <c r="M39" i="3"/>
  <c r="M27" i="3"/>
  <c r="M41" i="3"/>
  <c r="D14" i="4"/>
  <c r="H14" i="4"/>
  <c r="H15" i="4"/>
  <c r="G4" i="4"/>
  <c r="G5" i="4"/>
  <c r="G6" i="4"/>
  <c r="G7" i="4"/>
  <c r="G8" i="4"/>
  <c r="G9" i="4"/>
  <c r="G10" i="4"/>
  <c r="G11" i="4"/>
  <c r="G12" i="4"/>
  <c r="G13" i="4"/>
  <c r="G14" i="4"/>
  <c r="G3" i="4"/>
  <c r="F11" i="5"/>
  <c r="E9" i="5"/>
  <c r="F9" i="5"/>
  <c r="G9" i="5"/>
  <c r="D9" i="5"/>
  <c r="D32" i="5"/>
  <c r="J3" i="5"/>
  <c r="D33" i="5"/>
  <c r="E32" i="5"/>
  <c r="F32" i="5"/>
  <c r="G32" i="5"/>
  <c r="F3" i="4"/>
  <c r="F4" i="4"/>
  <c r="F5" i="4"/>
  <c r="F6" i="4"/>
  <c r="F7" i="4"/>
  <c r="F8" i="4"/>
  <c r="F9" i="4"/>
  <c r="F10" i="4"/>
  <c r="F11" i="4"/>
  <c r="F12" i="4"/>
  <c r="F13" i="4"/>
  <c r="F14" i="4"/>
  <c r="O5" i="3"/>
  <c r="O4" i="3"/>
  <c r="O3" i="3"/>
  <c r="F59" i="5"/>
  <c r="E59" i="5"/>
  <c r="D59" i="5"/>
  <c r="C59" i="5"/>
  <c r="F58" i="5"/>
  <c r="E58" i="5"/>
  <c r="D58" i="5"/>
  <c r="C58" i="5"/>
  <c r="F57" i="5"/>
  <c r="E57" i="5"/>
  <c r="D57" i="5"/>
  <c r="C57" i="5"/>
  <c r="G27" i="5"/>
  <c r="G28" i="5"/>
  <c r="G30" i="5"/>
  <c r="G31" i="5"/>
  <c r="G33" i="5"/>
  <c r="G35" i="5"/>
  <c r="G36" i="5"/>
  <c r="G37" i="5"/>
  <c r="G38" i="5"/>
  <c r="D27" i="5"/>
  <c r="D28" i="5"/>
  <c r="D30" i="5"/>
  <c r="D31" i="5"/>
  <c r="D35" i="5"/>
  <c r="D36" i="5"/>
  <c r="D37" i="5"/>
  <c r="D38" i="5"/>
  <c r="G39" i="5"/>
  <c r="F27" i="5"/>
  <c r="F28" i="5"/>
  <c r="F30" i="5"/>
  <c r="F31" i="5"/>
  <c r="F33" i="5"/>
  <c r="F35" i="5"/>
  <c r="F36" i="5"/>
  <c r="F37" i="5"/>
  <c r="F38" i="5"/>
  <c r="F39" i="5"/>
  <c r="E27" i="5"/>
  <c r="E28" i="5"/>
  <c r="E30" i="5"/>
  <c r="E31" i="5"/>
  <c r="E33" i="5"/>
  <c r="E35" i="5"/>
  <c r="E36" i="5"/>
  <c r="E37" i="5"/>
  <c r="E38" i="5"/>
  <c r="E39" i="5"/>
  <c r="M34" i="5"/>
  <c r="L34" i="5"/>
  <c r="K34" i="5"/>
  <c r="M33" i="5"/>
  <c r="L33" i="5"/>
  <c r="K33" i="5"/>
  <c r="M32" i="5"/>
  <c r="L32" i="5"/>
  <c r="K32" i="5"/>
  <c r="M31" i="5"/>
  <c r="L31" i="5"/>
  <c r="K31" i="5"/>
  <c r="G6" i="5"/>
  <c r="G7" i="5"/>
  <c r="G10" i="5"/>
  <c r="G11" i="5"/>
  <c r="G12" i="5"/>
  <c r="G14" i="5"/>
  <c r="G15" i="5"/>
  <c r="G16" i="5"/>
  <c r="G17" i="5"/>
  <c r="G18" i="5"/>
  <c r="G19" i="5"/>
  <c r="G20" i="5"/>
  <c r="D6" i="5"/>
  <c r="D7" i="5"/>
  <c r="D10" i="5"/>
  <c r="D11" i="5"/>
  <c r="D12" i="5"/>
  <c r="D14" i="5"/>
  <c r="D15" i="5"/>
  <c r="D16" i="5"/>
  <c r="D17" i="5"/>
  <c r="D18" i="5"/>
  <c r="D19" i="5"/>
  <c r="D20" i="5"/>
  <c r="G21" i="5"/>
  <c r="F6" i="5"/>
  <c r="F7" i="5"/>
  <c r="F10" i="5"/>
  <c r="F12" i="5"/>
  <c r="F14" i="5"/>
  <c r="F15" i="5"/>
  <c r="F16" i="5"/>
  <c r="F17" i="5"/>
  <c r="F18" i="5"/>
  <c r="F19" i="5"/>
  <c r="F20" i="5"/>
  <c r="F21" i="5"/>
  <c r="E6" i="5"/>
  <c r="E7" i="5"/>
  <c r="E10" i="5"/>
  <c r="E11" i="5"/>
  <c r="E12" i="5"/>
  <c r="E14" i="5"/>
  <c r="E15" i="5"/>
  <c r="E16" i="5"/>
  <c r="E17" i="5"/>
  <c r="E18" i="5"/>
  <c r="E19" i="5"/>
  <c r="E20" i="5"/>
  <c r="E21" i="5"/>
  <c r="J6" i="5"/>
  <c r="F15" i="4"/>
  <c r="D15" i="4"/>
  <c r="O41" i="3"/>
  <c r="P41" i="3"/>
  <c r="O39" i="3"/>
  <c r="P39" i="3"/>
  <c r="O38" i="3"/>
  <c r="P38" i="3"/>
  <c r="O37" i="3"/>
  <c r="P37" i="3"/>
  <c r="O36" i="3"/>
  <c r="P36" i="3"/>
  <c r="O35" i="3"/>
  <c r="P35" i="3"/>
  <c r="O34" i="3"/>
  <c r="P34" i="3"/>
  <c r="O33" i="3"/>
  <c r="P33" i="3"/>
  <c r="O32" i="3"/>
  <c r="P32" i="3"/>
  <c r="O31" i="3"/>
  <c r="P31" i="3"/>
  <c r="O30" i="3"/>
  <c r="P30" i="3"/>
  <c r="M29" i="3"/>
  <c r="L29" i="3"/>
  <c r="K29" i="3"/>
  <c r="J29" i="3"/>
  <c r="I29" i="3"/>
  <c r="H29" i="3"/>
  <c r="G29" i="3"/>
  <c r="F29" i="3"/>
  <c r="E29" i="3"/>
  <c r="D29" i="3"/>
  <c r="C29" i="3"/>
  <c r="B29" i="3"/>
  <c r="O27" i="3"/>
  <c r="P27" i="3"/>
  <c r="O26" i="3"/>
  <c r="P26" i="3"/>
  <c r="O25" i="3"/>
  <c r="P25" i="3"/>
  <c r="O24" i="3"/>
  <c r="P24" i="3"/>
  <c r="O23" i="3"/>
  <c r="P23" i="3"/>
  <c r="M22" i="3"/>
  <c r="L22" i="3"/>
  <c r="K22" i="3"/>
  <c r="J22" i="3"/>
  <c r="I22" i="3"/>
  <c r="H22" i="3"/>
  <c r="G22" i="3"/>
  <c r="F22" i="3"/>
  <c r="E22" i="3"/>
  <c r="D22" i="3"/>
  <c r="C22" i="3"/>
  <c r="B22" i="3"/>
  <c r="O15" i="3"/>
  <c r="P15" i="3"/>
  <c r="O14" i="3"/>
  <c r="P14" i="3"/>
  <c r="O13" i="3"/>
  <c r="P13" i="3"/>
  <c r="O11" i="3"/>
  <c r="P11" i="3"/>
  <c r="O10" i="3"/>
  <c r="P10" i="3"/>
  <c r="O9" i="3"/>
  <c r="P9" i="3"/>
  <c r="O8" i="3"/>
  <c r="P8" i="3"/>
  <c r="O7" i="3"/>
  <c r="P7" i="3"/>
  <c r="P5" i="3"/>
  <c r="P4" i="3"/>
  <c r="P3" i="3"/>
  <c r="BA12" i="2"/>
  <c r="AZ12" i="2"/>
  <c r="AY12" i="2"/>
  <c r="AX12" i="2"/>
  <c r="AW12" i="2"/>
  <c r="AV12" i="2"/>
  <c r="AU12" i="2"/>
  <c r="AT12" i="2"/>
  <c r="AS12" i="2"/>
  <c r="AR12" i="2"/>
  <c r="AQ12" i="2"/>
  <c r="AP12" i="2"/>
  <c r="AO12" i="2"/>
  <c r="AN12" i="2"/>
  <c r="AM12" i="2"/>
  <c r="AL12" i="2"/>
  <c r="AK12" i="2"/>
  <c r="AJ12" i="2"/>
  <c r="AI12" i="2"/>
  <c r="AH12" i="2"/>
  <c r="AG12" i="2"/>
  <c r="AF12" i="2"/>
  <c r="AE12" i="2"/>
  <c r="AD12" i="2"/>
  <c r="AC12" i="2"/>
  <c r="AB12" i="2"/>
  <c r="AA12" i="2"/>
  <c r="Z12" i="2"/>
  <c r="Y12" i="2"/>
  <c r="X12" i="2"/>
  <c r="W12" i="2"/>
  <c r="V12" i="2"/>
  <c r="U12" i="2"/>
  <c r="T12" i="2"/>
  <c r="S12" i="2"/>
  <c r="R12" i="2"/>
  <c r="Q12" i="2"/>
  <c r="P12" i="2"/>
  <c r="O12" i="2"/>
  <c r="N12" i="2"/>
  <c r="M12" i="2"/>
  <c r="L12" i="2"/>
  <c r="K12" i="2"/>
  <c r="J12" i="2"/>
  <c r="I12" i="2"/>
  <c r="H12" i="2"/>
  <c r="G12" i="2"/>
  <c r="F12" i="2"/>
  <c r="E12" i="2"/>
  <c r="D12" i="2"/>
  <c r="C12" i="2"/>
  <c r="B12" i="2"/>
  <c r="BA7" i="2"/>
  <c r="AZ7" i="2"/>
  <c r="AY7" i="2"/>
  <c r="AX7" i="2"/>
  <c r="AW7" i="2"/>
  <c r="AV7" i="2"/>
  <c r="AU7" i="2"/>
  <c r="AT7" i="2"/>
  <c r="AS7" i="2"/>
  <c r="AR7" i="2"/>
  <c r="AQ7" i="2"/>
  <c r="AP7" i="2"/>
  <c r="AO7" i="2"/>
  <c r="AN7" i="2"/>
  <c r="AM7" i="2"/>
  <c r="AL7" i="2"/>
  <c r="AK7" i="2"/>
  <c r="AJ7" i="2"/>
  <c r="AI7" i="2"/>
  <c r="AH7" i="2"/>
  <c r="AG7" i="2"/>
  <c r="AF7" i="2"/>
  <c r="AE7" i="2"/>
  <c r="AD7" i="2"/>
  <c r="AC7" i="2"/>
  <c r="AB7" i="2"/>
  <c r="AA7" i="2"/>
  <c r="Z7" i="2"/>
  <c r="Y7" i="2"/>
  <c r="X7" i="2"/>
  <c r="W7" i="2"/>
  <c r="V7" i="2"/>
  <c r="U7" i="2"/>
  <c r="T7" i="2"/>
  <c r="S7" i="2"/>
  <c r="R7" i="2"/>
  <c r="Q7" i="2"/>
  <c r="P7" i="2"/>
  <c r="O7" i="2"/>
  <c r="N7" i="2"/>
  <c r="M7" i="2"/>
  <c r="L7" i="2"/>
  <c r="K7" i="2"/>
  <c r="J7" i="2"/>
  <c r="I7" i="2"/>
  <c r="H7" i="2"/>
  <c r="G7" i="2"/>
  <c r="F7" i="2"/>
  <c r="E7" i="2"/>
  <c r="D7" i="2"/>
  <c r="C7" i="2"/>
  <c r="B7" i="2"/>
</calcChain>
</file>

<file path=xl/comments1.xml><?xml version="1.0" encoding="utf-8"?>
<comments xmlns="http://schemas.openxmlformats.org/spreadsheetml/2006/main">
  <authors>
    <author>Simon</author>
  </authors>
  <commentList>
    <comment ref="J2" authorId="0">
      <text>
        <r>
          <rPr>
            <b/>
            <sz val="9"/>
            <color indexed="81"/>
            <rFont val="Tahoma"/>
            <family val="2"/>
          </rPr>
          <t xml:space="preserve">Puts Money In My Pocket (Determine Cash Flow 1st!)
</t>
        </r>
      </text>
    </comment>
    <comment ref="M2" authorId="0">
      <text>
        <r>
          <rPr>
            <b/>
            <sz val="9"/>
            <color indexed="81"/>
            <rFont val="Tahoma"/>
            <family val="2"/>
          </rPr>
          <t xml:space="preserve">Takes Money Out Of My Pocket </t>
        </r>
      </text>
    </comment>
  </commentList>
</comments>
</file>

<file path=xl/sharedStrings.xml><?xml version="1.0" encoding="utf-8"?>
<sst xmlns="http://schemas.openxmlformats.org/spreadsheetml/2006/main" count="316" uniqueCount="200">
  <si>
    <t xml:space="preserve">Mind                             </t>
  </si>
  <si>
    <t>Health</t>
  </si>
  <si>
    <t>Wealth</t>
  </si>
  <si>
    <t xml:space="preserve">Social  </t>
  </si>
  <si>
    <t>Alive</t>
  </si>
  <si>
    <t>ULTIMATE DAY</t>
  </si>
  <si>
    <t xml:space="preserve"> </t>
  </si>
  <si>
    <t>Specials/Habit changes?</t>
  </si>
  <si>
    <t>Mind</t>
  </si>
  <si>
    <t>/</t>
  </si>
  <si>
    <t>Social</t>
  </si>
  <si>
    <t>INCOME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</si>
  <si>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</si>
  <si>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</si>
  <si>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</si>
  <si>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</si>
  <si>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</si>
  <si>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</si>
  <si>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</si>
  <si>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</si>
  <si>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</si>
  <si>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</si>
  <si>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</si>
  <si>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</si>
  <si>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AVERAGE/MONTH</t>
  </si>
  <si>
    <t>% OF TOTAL</t>
  </si>
  <si>
    <t>Last Years Balance</t>
  </si>
  <si>
    <t>Active Income</t>
  </si>
  <si>
    <t>Last Years Savings</t>
  </si>
  <si>
    <t>Job &amp; Self Employment</t>
  </si>
  <si>
    <t>Active Income Total</t>
  </si>
  <si>
    <t>Passive Income Streams</t>
  </si>
  <si>
    <t>Affiliate Earnings</t>
  </si>
  <si>
    <t>Books Amazon</t>
  </si>
  <si>
    <t>Book Life Guide</t>
  </si>
  <si>
    <t>Fiverr Gigs</t>
  </si>
  <si>
    <t>Passive Income Total</t>
  </si>
  <si>
    <t>Portfolio Income</t>
  </si>
  <si>
    <t>Interest</t>
  </si>
  <si>
    <t>Dividends</t>
  </si>
  <si>
    <t>Portfolio Income Total</t>
  </si>
  <si>
    <t>TOTAL INCOME</t>
  </si>
  <si>
    <t>EXPENSE</t>
  </si>
  <si>
    <t>#1) Investments (Budget = 45%)</t>
  </si>
  <si>
    <t>Investments Total</t>
  </si>
  <si>
    <t>#2) Basic Expenses (Budget = 55%)</t>
  </si>
  <si>
    <t>Cash Withdrawals (Fun?)</t>
  </si>
  <si>
    <t>Supplements</t>
  </si>
  <si>
    <t>Nutrition</t>
  </si>
  <si>
    <t>Subscriptions</t>
  </si>
  <si>
    <t>Basic Expenses Total</t>
  </si>
  <si>
    <t>TOTAL EXPENSES</t>
  </si>
  <si>
    <t>% of income</t>
  </si>
  <si>
    <t xml:space="preserve">&gt; Hosting stephane verelst + domeinnaam
</t>
  </si>
  <si>
    <t>OVERVIEW</t>
  </si>
  <si>
    <t>Cashflow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</si>
  <si>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</si>
  <si>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</si>
  <si>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</si>
  <si>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</si>
  <si>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</si>
  <si>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</si>
  <si>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</si>
  <si>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</si>
  <si>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</si>
  <si>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</si>
  <si>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</si>
  <si>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</si>
  <si>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BALANCE</t>
  </si>
  <si>
    <t>Training Day</t>
  </si>
  <si>
    <t>Food</t>
  </si>
  <si>
    <t>Kc</t>
  </si>
  <si>
    <t>Pr</t>
  </si>
  <si>
    <t>Ca</t>
  </si>
  <si>
    <t>Fa</t>
  </si>
  <si>
    <t>Meal 1 (07:00) – Breakfast</t>
  </si>
  <si>
    <t>Mp</t>
  </si>
  <si>
    <t>Eggs | 1 piece</t>
  </si>
  <si>
    <t>Coffee, black</t>
  </si>
  <si>
    <t>Chicken | 100 gram</t>
  </si>
  <si>
    <t>Meal 2 (13h) - Lunch</t>
  </si>
  <si>
    <t>Whey Protein | 100 gram</t>
  </si>
  <si>
    <t>45g Scoop Protein</t>
  </si>
  <si>
    <t>Steak | 100 gram</t>
  </si>
  <si>
    <t>40g Cacao</t>
  </si>
  <si>
    <t>White Rice | 100 gram (Uncooked)</t>
  </si>
  <si>
    <t>1TBSP Cinnamon</t>
  </si>
  <si>
    <t>Sweet Potato | 100 gram</t>
  </si>
  <si>
    <t>Broccoli/Spinach | 100 gram</t>
  </si>
  <si>
    <t>Coconut Oil | 100 gram</t>
  </si>
  <si>
    <t>3 eggs, 3 whites</t>
  </si>
  <si>
    <t>Grassfed Butter | 100 gram</t>
  </si>
  <si>
    <t>Avocado | 100 gram</t>
  </si>
  <si>
    <t>Meal 3 (20:00) - Post Workout</t>
  </si>
  <si>
    <t>Nuts | 100 gram</t>
  </si>
  <si>
    <t>250g broccoli/spinach/mixed vegs</t>
  </si>
  <si>
    <t>Magere Platte Kaas | 100g</t>
  </si>
  <si>
    <t>300g Grilled chicken</t>
  </si>
  <si>
    <t>Cacao | 100 gram</t>
  </si>
  <si>
    <t>250g berries</t>
  </si>
  <si>
    <t>Berriemix | 100 gram</t>
  </si>
  <si>
    <t>300g sweet potato (after training)</t>
  </si>
  <si>
    <t>Olijfolie | 1tbsp</t>
  </si>
  <si>
    <t>Salademix | 100g</t>
  </si>
  <si>
    <t>50g post-workout protein shake</t>
  </si>
  <si>
    <t>Mustard | 100g</t>
  </si>
  <si>
    <t>2250 | 200p | 250c | 50f</t>
  </si>
  <si>
    <t>XCT Oil | 100ml</t>
  </si>
  <si>
    <t>Apple | 100g</t>
  </si>
  <si>
    <t>Sardines | 100g</t>
  </si>
  <si>
    <t>Rest Day</t>
  </si>
  <si>
    <t>Havermout | 100g</t>
  </si>
  <si>
    <t>Meal 2 (13:00) - Lunch</t>
  </si>
  <si>
    <t>Chocomelk</t>
  </si>
  <si>
    <t>1 tbsp XCT</t>
  </si>
  <si>
    <t>250g sweet potato</t>
  </si>
  <si>
    <t>1/2 scoop protein powder</t>
  </si>
  <si>
    <t>1 tbsp cocoa powder</t>
  </si>
  <si>
    <t>30g grassfed butter</t>
  </si>
  <si>
    <t>Meal 3 (19h) - Dinner</t>
  </si>
  <si>
    <t>kaneel, vanillepoeder</t>
  </si>
  <si>
    <t>200g chicken</t>
  </si>
  <si>
    <t>1650 | 180p | 80c | 70f</t>
  </si>
  <si>
    <t>Total cholesterol</t>
  </si>
  <si>
    <t>w</t>
  </si>
  <si>
    <t>Specials?</t>
  </si>
  <si>
    <t xml:space="preserve">Infrequently mail people you want to connect with with life questions - Look for people 7y ahead of you, worth +-1M. “Is this person actually rich and happy?”
</t>
  </si>
  <si>
    <t>Events/Meetups</t>
  </si>
  <si>
    <t>Professional People (People who have achieved what you want)</t>
  </si>
  <si>
    <t>Companies/Organisations</t>
  </si>
  <si>
    <t>Contact</t>
  </si>
  <si>
    <t>Notes</t>
  </si>
  <si>
    <t>Last contact</t>
  </si>
  <si>
    <t>http://www.out.be/nl/</t>
  </si>
  <si>
    <t>www.meetup.com</t>
  </si>
  <si>
    <t>http://www.wattedoen.be/</t>
  </si>
  <si>
    <t>http://www.uitinvlaanderen.be/</t>
  </si>
  <si>
    <t>http://www.netevents.be/nl/</t>
  </si>
  <si>
    <t>Name</t>
  </si>
  <si>
    <t>Loan/Paybacks</t>
  </si>
  <si>
    <t>400g broccoli/spinach/mixed vegs</t>
  </si>
  <si>
    <t>3 boiled eggs + 3 egg whites (this has more kcal)</t>
  </si>
  <si>
    <t>100g white rice</t>
  </si>
  <si>
    <t>40gTBSP Cacao</t>
  </si>
  <si>
    <t>250g chicken</t>
  </si>
  <si>
    <r>
      <t xml:space="preserve">Investments (Business/Portfolio) </t>
    </r>
    <r>
      <rPr>
        <sz val="8"/>
        <color rgb="FF000000"/>
        <rFont val="Calibri"/>
        <family val="2"/>
        <scheme val="minor"/>
      </rPr>
      <t>(25%) (only mastercard)</t>
    </r>
  </si>
  <si>
    <r>
      <t xml:space="preserve">Rainy Day </t>
    </r>
    <r>
      <rPr>
        <sz val="8"/>
        <color rgb="FF000000"/>
        <rFont val="Calibri"/>
        <family val="2"/>
        <scheme val="minor"/>
      </rPr>
      <t>(25%)</t>
    </r>
  </si>
  <si>
    <r>
      <t>Education</t>
    </r>
    <r>
      <rPr>
        <sz val="8"/>
        <color rgb="FF000000"/>
        <rFont val="Calibri"/>
        <family val="2"/>
        <scheme val="minor"/>
      </rPr>
      <t xml:space="preserve"> (25%) ( books, course, tutoring)</t>
    </r>
  </si>
  <si>
    <r>
      <t>Fun/Vacation</t>
    </r>
    <r>
      <rPr>
        <sz val="8"/>
        <color rgb="FF000000"/>
        <rFont val="Calibri"/>
        <family val="2"/>
        <scheme val="minor"/>
      </rPr>
      <t xml:space="preserve"> (25%)</t>
    </r>
  </si>
  <si>
    <r>
      <t xml:space="preserve">Healthcare </t>
    </r>
    <r>
      <rPr>
        <sz val="8"/>
        <color rgb="FF000000"/>
        <rFont val="Calibri"/>
        <family val="2"/>
        <scheme val="minor"/>
      </rPr>
      <t>(hygiëne/hair, injury, doctor/blood)</t>
    </r>
  </si>
  <si>
    <r>
      <t xml:space="preserve">Housing </t>
    </r>
    <r>
      <rPr>
        <b/>
        <sz val="10"/>
        <color rgb="FF000000"/>
        <rFont val="Calibri"/>
        <family val="2"/>
        <scheme val="minor"/>
      </rPr>
      <t>&lt;33%</t>
    </r>
    <r>
      <rPr>
        <sz val="10"/>
        <color rgb="FF000000"/>
        <rFont val="Calibri"/>
        <family val="2"/>
        <scheme val="minor"/>
      </rPr>
      <t xml:space="preserve"> </t>
    </r>
    <r>
      <rPr>
        <sz val="8"/>
        <color rgb="FF000000"/>
        <rFont val="Calibri"/>
        <family val="2"/>
        <scheme val="minor"/>
      </rPr>
      <t>(mortgage, pty taxes, insurance)</t>
    </r>
  </si>
  <si>
    <r>
      <t xml:space="preserve">Utilities </t>
    </r>
    <r>
      <rPr>
        <sz val="8"/>
        <color rgb="FF000000"/>
        <rFont val="Calibri"/>
        <family val="2"/>
        <scheme val="minor"/>
      </rPr>
      <t>(power, water, phone, internet, tv)</t>
    </r>
  </si>
  <si>
    <r>
      <t>Transportation</t>
    </r>
    <r>
      <rPr>
        <sz val="8"/>
        <color rgb="FF000000"/>
        <rFont val="Calibri"/>
        <family val="2"/>
        <scheme val="minor"/>
      </rPr>
      <t xml:space="preserve"> (car + insurance + gas, public transit)</t>
    </r>
  </si>
  <si>
    <r>
      <t>Extra</t>
    </r>
    <r>
      <rPr>
        <b/>
        <sz val="10"/>
        <color rgb="FFFF0000"/>
        <rFont val="Calibri"/>
        <family val="2"/>
        <scheme val="minor"/>
      </rPr>
      <t xml:space="preserve"> (SPECIFY)</t>
    </r>
  </si>
  <si>
    <r>
      <rPr>
        <sz val="11"/>
        <color rgb="FFD22B2B"/>
        <rFont val="Calibri"/>
        <family val="2"/>
        <scheme val="minor"/>
      </rPr>
      <t>Basic Expenses</t>
    </r>
    <r>
      <rPr>
        <b/>
        <sz val="11"/>
        <color rgb="FF000000"/>
        <rFont val="Calibri"/>
        <family val="2"/>
        <scheme val="minor"/>
      </rPr>
      <t xml:space="preserve"> VS. </t>
    </r>
    <r>
      <rPr>
        <sz val="11"/>
        <color rgb="FF7ED22B"/>
        <rFont val="Calibri"/>
        <family val="2"/>
        <scheme val="minor"/>
      </rPr>
      <t>Total Expenses</t>
    </r>
    <r>
      <rPr>
        <b/>
        <sz val="11"/>
        <color rgb="FF000000"/>
        <rFont val="Calibri"/>
        <family val="2"/>
        <scheme val="minor"/>
      </rPr>
      <t xml:space="preserve"> VS </t>
    </r>
    <r>
      <rPr>
        <b/>
        <sz val="11"/>
        <color rgb="FF2B7ED2"/>
        <rFont val="Calibri"/>
        <family val="2"/>
        <scheme val="minor"/>
      </rPr>
      <t>Passive Income</t>
    </r>
    <r>
      <rPr>
        <b/>
        <sz val="11"/>
        <color rgb="FF000000"/>
        <rFont val="Calibri"/>
        <family val="2"/>
        <scheme val="minor"/>
      </rPr>
      <t xml:space="preserve"> VS </t>
    </r>
    <r>
      <rPr>
        <sz val="11"/>
        <color rgb="FF7E3FBE"/>
        <rFont val="Calibri"/>
        <family val="2"/>
        <scheme val="minor"/>
      </rPr>
      <t>Total Income</t>
    </r>
  </si>
  <si>
    <r>
      <t xml:space="preserve">Glucose nuchter | </t>
    </r>
    <r>
      <rPr>
        <b/>
        <sz val="12"/>
        <color rgb="FF000000"/>
        <rFont val="Calibri"/>
        <family val="2"/>
        <scheme val="minor"/>
      </rPr>
      <t>65-94mg/dl</t>
    </r>
  </si>
  <si>
    <r>
      <t xml:space="preserve">LDL | </t>
    </r>
    <r>
      <rPr>
        <b/>
        <sz val="12"/>
        <color rgb="FF000000"/>
        <rFont val="Calibri"/>
        <family val="2"/>
        <scheme val="minor"/>
      </rPr>
      <t>&lt;87mg/dl</t>
    </r>
  </si>
  <si>
    <r>
      <t xml:space="preserve">HDL | </t>
    </r>
    <r>
      <rPr>
        <b/>
        <sz val="12"/>
        <color rgb="FF000000"/>
        <rFont val="Calibri"/>
        <family val="2"/>
        <scheme val="minor"/>
      </rPr>
      <t>&gt;50mg/dl</t>
    </r>
  </si>
  <si>
    <r>
      <t xml:space="preserve">CRP | </t>
    </r>
    <r>
      <rPr>
        <b/>
        <sz val="12"/>
        <color rgb="FF000000"/>
        <rFont val="Calibri"/>
        <family val="2"/>
        <scheme val="minor"/>
      </rPr>
      <t>&lt;1mg/dl</t>
    </r>
  </si>
  <si>
    <r>
      <t>Triglyceriden |</t>
    </r>
    <r>
      <rPr>
        <b/>
        <sz val="12"/>
        <color rgb="FF000000"/>
        <rFont val="Calibri"/>
        <family val="2"/>
        <scheme val="minor"/>
      </rPr>
      <t xml:space="preserve"> &lt;80mg/dl</t>
    </r>
  </si>
  <si>
    <r>
      <t xml:space="preserve">Testosteron tot | </t>
    </r>
    <r>
      <rPr>
        <b/>
        <sz val="12"/>
        <color rgb="FF000000"/>
        <rFont val="Calibri"/>
        <family val="2"/>
        <scheme val="minor"/>
      </rPr>
      <t>600-1000ng/dl</t>
    </r>
  </si>
  <si>
    <r>
      <t xml:space="preserve">B12 </t>
    </r>
    <r>
      <rPr>
        <b/>
        <sz val="12"/>
        <color rgb="FF000000"/>
        <rFont val="Calibri"/>
        <family val="2"/>
        <scheme val="minor"/>
      </rPr>
      <t>| &gt;300 ng/l</t>
    </r>
  </si>
  <si>
    <r>
      <t xml:space="preserve">Foliumzuur | </t>
    </r>
    <r>
      <rPr>
        <b/>
        <sz val="12"/>
        <color rgb="FF000000"/>
        <rFont val="Calibri"/>
        <family val="2"/>
        <scheme val="minor"/>
      </rPr>
      <t>&gt;3,4ug/l</t>
    </r>
  </si>
  <si>
    <r>
      <t xml:space="preserve">Vitamine D | </t>
    </r>
    <r>
      <rPr>
        <b/>
        <sz val="12"/>
        <color rgb="FF000000"/>
        <rFont val="Calibri"/>
        <family val="2"/>
        <scheme val="minor"/>
      </rPr>
      <t>30-100ug/l</t>
    </r>
  </si>
  <si>
    <r>
      <t xml:space="preserve">Ferritinine | </t>
    </r>
    <r>
      <rPr>
        <b/>
        <sz val="12"/>
        <color rgb="FF000000"/>
        <rFont val="Calibri"/>
        <family val="2"/>
        <scheme val="minor"/>
      </rPr>
      <t>22-275ug/l</t>
    </r>
  </si>
  <si>
    <r>
      <t>Kalium |</t>
    </r>
    <r>
      <rPr>
        <b/>
        <sz val="12"/>
        <color rgb="FF000000"/>
        <rFont val="Calibri"/>
        <family val="2"/>
        <scheme val="minor"/>
      </rPr>
      <t xml:space="preserve"> 3,5/5,5mmol/l</t>
    </r>
  </si>
  <si>
    <r>
      <t xml:space="preserve">Natrium | </t>
    </r>
    <r>
      <rPr>
        <b/>
        <sz val="12"/>
        <color rgb="FF000000"/>
        <rFont val="Calibri"/>
        <family val="2"/>
        <scheme val="minor"/>
      </rPr>
      <t>136-145mmol/l</t>
    </r>
  </si>
  <si>
    <r>
      <t>HDL/TOTAL |</t>
    </r>
    <r>
      <rPr>
        <b/>
        <sz val="12"/>
        <color rgb="FF000000"/>
        <rFont val="Calibri"/>
        <family val="2"/>
        <scheme val="minor"/>
      </rPr>
      <t xml:space="preserve"> 0,24&lt;</t>
    </r>
  </si>
  <si>
    <r>
      <t xml:space="preserve">TRI/HDL | </t>
    </r>
    <r>
      <rPr>
        <b/>
        <sz val="12"/>
        <color rgb="FF000000"/>
        <rFont val="Calibri"/>
        <family val="2"/>
        <scheme val="minor"/>
      </rPr>
      <t>&lt;2</t>
    </r>
  </si>
  <si>
    <r>
      <t xml:space="preserve">HDL/LDL | </t>
    </r>
    <r>
      <rPr>
        <b/>
        <sz val="12"/>
        <color rgb="FF000000"/>
        <rFont val="Calibri"/>
        <family val="2"/>
        <scheme val="minor"/>
      </rPr>
      <t>&gt;0,35</t>
    </r>
  </si>
  <si>
    <r>
      <rPr>
        <b/>
        <sz val="28"/>
        <color theme="1"/>
        <rFont val="Calibri (Body)"/>
      </rPr>
      <t>&gt; Stay up-to-date with essential information by doing 1 essential flashcard review/week</t>
    </r>
    <r>
      <rPr>
        <b/>
        <sz val="28"/>
        <color theme="0"/>
        <rFont val="Calibri"/>
        <family val="2"/>
        <scheme val="minor"/>
      </rPr>
      <t xml:space="preserve">
</t>
    </r>
    <r>
      <rPr>
        <sz val="28"/>
        <color theme="1"/>
        <rFont val="Calibri (Body)"/>
      </rPr>
      <t xml:space="preserve">- 1 Flashcard reflection/week </t>
    </r>
    <r>
      <rPr>
        <b/>
        <sz val="28"/>
        <color theme="0"/>
        <rFont val="Calibri"/>
        <family val="2"/>
        <scheme val="minor"/>
      </rPr>
      <t xml:space="preserve">
&gt; 90% MRC &amp; 90% ERC
</t>
    </r>
    <r>
      <rPr>
        <sz val="28"/>
        <color theme="0"/>
        <rFont val="Calibri"/>
        <family val="2"/>
        <scheme val="minor"/>
      </rPr>
      <t xml:space="preserve">- Cron automatic shutdown (to sleep enough)
- Buy extra pair of earphones to lay next to bed
</t>
    </r>
    <r>
      <rPr>
        <b/>
        <sz val="28"/>
        <color theme="0"/>
        <rFont val="Calibri"/>
        <family val="2"/>
        <scheme val="minor"/>
      </rPr>
      <t>&gt; Read 4 books || 1000 pages (</t>
    </r>
    <r>
      <rPr>
        <sz val="28"/>
        <color theme="0"/>
        <rFont val="Calibri (Body)"/>
      </rPr>
      <t>Models</t>
    </r>
    <r>
      <rPr>
        <sz val="28"/>
        <color theme="0"/>
        <rFont val="Calibri"/>
        <family val="2"/>
        <scheme val="minor"/>
      </rPr>
      <t>, how an economy grows &amp; why it crashes,a tech book, the most important thing)</t>
    </r>
    <r>
      <rPr>
        <sz val="28"/>
        <color rgb="FF000000"/>
        <rFont val="Calibri"/>
        <family val="2"/>
        <scheme val="minor"/>
      </rPr>
      <t xml:space="preserve">
</t>
    </r>
    <r>
      <rPr>
        <b/>
        <sz val="28"/>
        <color theme="0"/>
        <rFont val="Calibri (Body)"/>
      </rPr>
      <t>&gt; Become more centered by starting a 5 minute meditation habit
&gt; Reflect on goals &amp; life once every week</t>
    </r>
  </si>
  <si>
    <r>
      <t xml:space="preserve">Tracking (3 </t>
    </r>
    <r>
      <rPr>
        <b/>
        <u/>
        <sz val="48"/>
        <color rgb="FF000000"/>
        <rFont val="Calibri (Body)"/>
      </rPr>
      <t>objective</t>
    </r>
    <r>
      <rPr>
        <b/>
        <sz val="48"/>
        <color rgb="FF000000"/>
        <rFont val="Calibri"/>
        <family val="2"/>
        <scheme val="minor"/>
      </rPr>
      <t xml:space="preserve"> max/area)</t>
    </r>
  </si>
  <si>
    <r>
      <t xml:space="preserve">&gt; 1 flashcard reflection/week
</t>
    </r>
    <r>
      <rPr>
        <sz val="28"/>
        <color theme="0"/>
        <rFont val="Calibri (Body)"/>
      </rPr>
      <t>&gt; 6 days/week stop @20:30h (Progress Sheet)
&gt; 6 days/week start @6:30 (Progress Sheet)
&gt; 7 days of consistent tape (Progress Sheet)
&gt; In-time review? (Progress Sheet)</t>
    </r>
    <r>
      <rPr>
        <sz val="28"/>
        <color rgb="FF000000"/>
        <rFont val="Calibri"/>
        <family val="2"/>
        <scheme val="minor"/>
      </rPr>
      <t xml:space="preserve">
</t>
    </r>
  </si>
  <si>
    <t>ASSETS</t>
  </si>
  <si>
    <t>COST</t>
  </si>
  <si>
    <t>LIABILITIES</t>
  </si>
  <si>
    <t>Stocks/Funds</t>
  </si>
  <si>
    <t>Personal</t>
  </si>
  <si>
    <t>Credit Cards</t>
  </si>
  <si>
    <t>Car Loans</t>
  </si>
  <si>
    <t>Real Estate &amp; Business</t>
  </si>
  <si>
    <t>Home Mortgage Loan</t>
  </si>
  <si>
    <t>Personal Loans</t>
  </si>
  <si>
    <t>Other Debt</t>
  </si>
  <si>
    <t>TOTAL ASSETS</t>
  </si>
  <si>
    <t>TOTAL LIABILITITES</t>
  </si>
  <si>
    <t>Income</t>
  </si>
  <si>
    <t>Expenses</t>
  </si>
  <si>
    <t>Passive</t>
  </si>
  <si>
    <t>Left %</t>
  </si>
  <si>
    <t>Rainy Day</t>
  </si>
  <si>
    <t xml:space="preserve">Trimonthly Goals (31/12) </t>
  </si>
  <si>
    <t>Be creative. You know.. rainbows &amp; unicorns.</t>
  </si>
  <si>
    <t>Write date here</t>
  </si>
  <si>
    <t>Tracking Metric 1</t>
  </si>
  <si>
    <t>NOTES</t>
  </si>
  <si>
    <t>Big shot</t>
  </si>
  <si>
    <t>simon@mail.com</t>
  </si>
  <si>
    <t>met at, ...</t>
  </si>
  <si>
    <t>sunday, fucker doesn't return muh mails.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</si>
</sst>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2">
    <numFmt numFmtId="44" formatCode="_(&quot;€&quot;\ * #,##0.00_);_(&quot;€&quot;\ * \(#,##0.00\);_(&quot;€&quot;\ * &quot;-&quot;??_);_(@_)"/>
    <numFmt numFmtId="164" formatCode="_(&quot;€&quot;* #,##0.00_);_(&quot;€&quot;* \(#,##0.00\);_(&quot;€&quot;* &quot;-&quot;??_);_(@_)"/>
    <numFmt numFmtId="165" formatCode="[$€-813]#,##0.00&quot; &quot;;[$€-813]&quot;-&quot;#,##0.00&quot; &quot;;[$€-813]&quot;-&quot;#&quot; &quot;;&quot; &quot;@&quot; &quot;"/>
    <numFmt numFmtId="166" formatCode="#,##0.00&quot; &quot;[$€-813];[Red]&quot;-&quot;#,##0.00&quot; &quot;[$€-813]"/>
    <numFmt numFmtId="167" formatCode="[$-409]mmm\-yy"/>
    <numFmt numFmtId="168" formatCode="0.0"/>
    <numFmt numFmtId="169" formatCode="[$-409]m/d/yyyy"/>
    <numFmt numFmtId="171" formatCode="[$-409]d\-mmm"/>
    <numFmt numFmtId="172" formatCode="#,##0.00&quot; &quot;;&quot;-&quot;#,##0.00&quot; &quot;;&quot;-&quot;#&quot; &quot;;&quot; &quot;@&quot; &quot;"/>
    <numFmt numFmtId="173" formatCode="#,##0&quot; &quot;;&quot;-&quot;#,##0&quot; &quot;;&quot;- &quot;;&quot; &quot;@&quot; &quot;"/>
    <numFmt numFmtId="174" formatCode="[$$-409]#,##0.00;[Red]&quot;-&quot;[$$-409]#,##0.00"/>
    <numFmt numFmtId="175" formatCode="_ [$€-813]\ * #,##0.00_ ;_ [$€-813]\ * \-#,##0.00_ ;_ [$€-813]\ * &quot;-&quot;??_ ;_ @_ "/>
  </numFmts>
  <fonts count="63" x14ac:knownFonts="1"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006100"/>
      <name val="Calibri"/>
      <family val="2"/>
    </font>
    <font>
      <u/>
      <sz val="11"/>
      <color rgb="FF0000FF"/>
      <name val="Calibri"/>
      <family val="2"/>
    </font>
    <font>
      <b/>
      <i/>
      <sz val="16"/>
      <color rgb="FF000000"/>
      <name val="Calibri"/>
      <family val="2"/>
    </font>
    <font>
      <b/>
      <i/>
      <u/>
      <sz val="11"/>
      <color rgb="FF000000"/>
      <name val="Calibri"/>
      <family val="2"/>
    </font>
    <font>
      <sz val="10"/>
      <color rgb="FF000000"/>
      <name val="Arial"/>
      <family val="2"/>
    </font>
    <font>
      <sz val="11"/>
      <color rgb="FF000000"/>
      <name val="Leelawadee"/>
      <family val="2"/>
    </font>
    <font>
      <b/>
      <sz val="36"/>
      <color rgb="FF000000"/>
      <name val="Leelawadee"/>
      <family val="2"/>
    </font>
    <font>
      <b/>
      <sz val="11"/>
      <color rgb="FF000000"/>
      <name val="Calibri"/>
      <family val="2"/>
    </font>
    <font>
      <b/>
      <sz val="18"/>
      <color rgb="FF444444"/>
      <name val="Leelawadee"/>
      <family val="2"/>
    </font>
    <font>
      <sz val="18"/>
      <color rgb="FF000000"/>
      <name val="Leelawadee"/>
      <family val="2"/>
    </font>
    <font>
      <sz val="20"/>
      <color rgb="FF444444"/>
      <name val="Leelawadee"/>
      <family val="2"/>
    </font>
    <font>
      <sz val="16"/>
      <color rgb="FF000000"/>
      <name val="Leelawadee"/>
      <family val="2"/>
    </font>
    <font>
      <sz val="12"/>
      <color rgb="FF000000"/>
      <name val="Leelawadee"/>
      <family val="2"/>
    </font>
    <font>
      <sz val="20"/>
      <color rgb="FF000000"/>
      <name val="Leelawadee"/>
      <family val="2"/>
    </font>
    <font>
      <sz val="28"/>
      <color rgb="FF000000"/>
      <name val="Leelawadee"/>
      <family val="2"/>
    </font>
    <font>
      <sz val="14"/>
      <color rgb="FF000000"/>
      <name val="Leelawadee"/>
      <family val="2"/>
    </font>
    <font>
      <b/>
      <sz val="11"/>
      <color rgb="FFFF0000"/>
      <name val="Calibri"/>
      <family val="2"/>
    </font>
    <font>
      <sz val="11"/>
      <color rgb="FFFF0000"/>
      <name val="Calibri"/>
      <family val="2"/>
    </font>
    <font>
      <b/>
      <sz val="14"/>
      <color rgb="FF000000"/>
      <name val="Calibri"/>
      <family val="2"/>
    </font>
    <font>
      <b/>
      <u/>
      <sz val="11"/>
      <color rgb="FF0000FF"/>
      <name val="Calibri"/>
      <family val="2"/>
    </font>
    <font>
      <b/>
      <sz val="11"/>
      <color rgb="FF000000"/>
      <name val="Leelawadee"/>
      <family val="2"/>
    </font>
    <font>
      <u/>
      <sz val="11"/>
      <color theme="11"/>
      <name val="Calibri"/>
      <family val="2"/>
    </font>
    <font>
      <u/>
      <sz val="11"/>
      <color theme="10"/>
      <name val="Calibri"/>
      <family val="2"/>
    </font>
    <font>
      <sz val="12"/>
      <color rgb="FFFF0000"/>
      <name val="Calibri"/>
      <family val="2"/>
      <scheme val="minor"/>
    </font>
    <font>
      <b/>
      <sz val="24"/>
      <color rgb="FF000000"/>
      <name val="Calibri"/>
      <family val="2"/>
      <scheme val="minor"/>
    </font>
    <font>
      <b/>
      <sz val="48"/>
      <color rgb="FF000000"/>
      <name val="Calibri"/>
      <family val="2"/>
      <scheme val="minor"/>
    </font>
    <font>
      <b/>
      <sz val="72"/>
      <color rgb="FF000000"/>
      <name val="Calibri"/>
      <family val="2"/>
      <scheme val="minor"/>
    </font>
    <font>
      <sz val="26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28"/>
      <color rgb="FF00000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i/>
      <sz val="11"/>
      <color rgb="FF808080"/>
      <name val="Calibri"/>
      <family val="2"/>
      <scheme val="minor"/>
    </font>
    <font>
      <sz val="8"/>
      <color rgb="FF00000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1"/>
      <color rgb="FFFFFFFF"/>
      <name val="Calibri"/>
      <family val="2"/>
      <scheme val="minor"/>
    </font>
    <font>
      <sz val="11"/>
      <color rgb="FFD22B2B"/>
      <name val="Calibri"/>
      <family val="2"/>
      <scheme val="minor"/>
    </font>
    <font>
      <sz val="11"/>
      <color rgb="FF7ED22B"/>
      <name val="Calibri"/>
      <family val="2"/>
      <scheme val="minor"/>
    </font>
    <font>
      <b/>
      <sz val="11"/>
      <color rgb="FF2B7ED2"/>
      <name val="Calibri"/>
      <family val="2"/>
      <scheme val="minor"/>
    </font>
    <font>
      <sz val="11"/>
      <color rgb="FF7E3FBE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u/>
      <sz val="12"/>
      <color rgb="FF0000FF"/>
      <name val="Calibri"/>
      <family val="2"/>
      <scheme val="minor"/>
    </font>
    <font>
      <b/>
      <sz val="11"/>
      <color rgb="FFFF0000"/>
      <name val="Calibri"/>
      <family val="2"/>
      <scheme val="minor"/>
    </font>
    <font>
      <u/>
      <sz val="11"/>
      <color rgb="FF0000FF"/>
      <name val="Calibri"/>
      <family val="2"/>
      <scheme val="minor"/>
    </font>
    <font>
      <b/>
      <sz val="11"/>
      <color rgb="FF0000FF"/>
      <name val="Calibri"/>
      <family val="2"/>
      <scheme val="minor"/>
    </font>
    <font>
      <b/>
      <sz val="28"/>
      <color rgb="FF000000"/>
      <name val="Calibri"/>
      <family val="2"/>
      <scheme val="minor"/>
    </font>
    <font>
      <sz val="28"/>
      <color theme="1"/>
      <name val="Calibri"/>
      <family val="2"/>
      <scheme val="minor"/>
    </font>
    <font>
      <b/>
      <sz val="28"/>
      <color theme="0"/>
      <name val="Calibri (Body)"/>
    </font>
    <font>
      <sz val="28"/>
      <color theme="0"/>
      <name val="Calibri (Body)"/>
    </font>
    <font>
      <b/>
      <sz val="28"/>
      <color theme="0"/>
      <name val="Calibri"/>
      <family val="2"/>
      <scheme val="minor"/>
    </font>
    <font>
      <sz val="28"/>
      <color theme="0"/>
      <name val="Calibri"/>
      <family val="2"/>
      <scheme val="minor"/>
    </font>
    <font>
      <b/>
      <sz val="28"/>
      <color theme="1"/>
      <name val="Calibri (Body)"/>
    </font>
    <font>
      <sz val="28"/>
      <color theme="1"/>
      <name val="Calibri (Body)"/>
    </font>
    <font>
      <b/>
      <u/>
      <sz val="48"/>
      <color rgb="FF000000"/>
      <name val="Calibri (Body)"/>
    </font>
    <font>
      <b/>
      <sz val="10"/>
      <color theme="1"/>
      <name val="Leelawadee"/>
      <family val="2"/>
    </font>
    <font>
      <sz val="11"/>
      <color theme="1"/>
      <name val="Leelawadee"/>
      <family val="2"/>
    </font>
    <font>
      <sz val="10"/>
      <color theme="1"/>
      <name val="Leelawadee"/>
      <family val="2"/>
    </font>
    <font>
      <b/>
      <sz val="9"/>
      <color indexed="81"/>
      <name val="Tahoma"/>
      <family val="2"/>
    </font>
  </fonts>
  <fills count="18">
    <fill>
      <patternFill patternType="none"/>
    </fill>
    <fill>
      <patternFill patternType="gray125"/>
    </fill>
    <fill>
      <patternFill patternType="solid">
        <fgColor rgb="FFC6EFCE"/>
        <bgColor rgb="FFC6EFCE"/>
      </patternFill>
    </fill>
    <fill>
      <patternFill patternType="solid">
        <fgColor rgb="FF00B050"/>
        <bgColor rgb="FF00B050"/>
      </patternFill>
    </fill>
    <fill>
      <patternFill patternType="solid">
        <fgColor rgb="FFFFFF00"/>
        <bgColor rgb="FFFFFF00"/>
      </patternFill>
    </fill>
    <fill>
      <patternFill patternType="solid">
        <fgColor rgb="FFFFC000"/>
        <bgColor rgb="FFFFC000"/>
      </patternFill>
    </fill>
    <fill>
      <patternFill patternType="solid">
        <fgColor rgb="FF00B0F0"/>
        <bgColor rgb="FF00B0F0"/>
      </patternFill>
    </fill>
    <fill>
      <patternFill patternType="solid">
        <fgColor rgb="FF92D050"/>
        <bgColor rgb="FF92D050"/>
      </patternFill>
    </fill>
    <fill>
      <patternFill patternType="solid">
        <fgColor rgb="FF808080"/>
        <bgColor rgb="FF808080"/>
      </patternFill>
    </fill>
    <fill>
      <patternFill patternType="solid">
        <fgColor rgb="FFFFFFFF"/>
        <bgColor rgb="FFFFFFFF"/>
      </patternFill>
    </fill>
    <fill>
      <patternFill patternType="solid">
        <fgColor rgb="FFBFBFBF"/>
        <bgColor rgb="FFBFBFBF"/>
      </patternFill>
    </fill>
    <fill>
      <patternFill patternType="solid">
        <fgColor rgb="FFFF0000"/>
        <bgColor rgb="FFFF0000"/>
      </patternFill>
    </fill>
    <fill>
      <patternFill patternType="solid">
        <fgColor rgb="FFDAA520"/>
        <bgColor rgb="FFDAA520"/>
      </patternFill>
    </fill>
    <fill>
      <patternFill patternType="solid">
        <fgColor rgb="FFD9D9D9"/>
        <bgColor rgb="FFD9D9D9"/>
      </patternFill>
    </fill>
    <fill>
      <patternFill patternType="solid">
        <fgColor theme="9" tint="0.39997558519241921"/>
        <bgColor rgb="FF31859C"/>
      </patternFill>
    </fill>
    <fill>
      <patternFill patternType="solid">
        <fgColor theme="9" tint="0.39997558519241921"/>
        <bgColor rgb="FFFFFF00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</fills>
  <borders count="5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95B3D7"/>
      </bottom>
      <diagonal/>
    </border>
    <border>
      <left style="thin">
        <color rgb="FF000000"/>
      </left>
      <right style="thin">
        <color rgb="FF000000"/>
      </right>
      <top style="double">
        <color auto="1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/>
      <diagonal/>
    </border>
    <border>
      <left style="thick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rgb="FF000000"/>
      </left>
      <right style="thin">
        <color rgb="FF000000"/>
      </right>
      <top/>
      <bottom/>
      <diagonal/>
    </border>
    <border>
      <left style="thick">
        <color rgb="FF000000"/>
      </left>
      <right style="thin">
        <color rgb="FF000000"/>
      </right>
      <top/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/>
      <diagonal/>
    </border>
    <border>
      <left style="thin">
        <color auto="1"/>
      </left>
      <right style="thick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ck">
        <color rgb="FF000000"/>
      </right>
      <top/>
      <bottom/>
      <diagonal/>
    </border>
    <border>
      <left style="thin">
        <color auto="1"/>
      </left>
      <right style="thick">
        <color rgb="FF000000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/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rgb="FF000000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rgb="FF000000"/>
      </left>
      <right/>
      <top/>
      <bottom/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/>
      <right/>
      <top style="thick">
        <color rgb="FF000000"/>
      </top>
      <bottom style="thin">
        <color rgb="FF000000"/>
      </bottom>
      <diagonal/>
    </border>
    <border>
      <left style="thin">
        <color rgb="FF000000"/>
      </left>
      <right/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ck">
        <color rgb="FF000000"/>
      </top>
      <bottom style="thin">
        <color rgb="FF000000"/>
      </bottom>
      <diagonal/>
    </border>
    <border>
      <left/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rgb="FF000000"/>
      </bottom>
      <diagonal/>
    </border>
  </borders>
  <cellStyleXfs count="97">
    <xf numFmtId="0" fontId="0" fillId="0" borderId="0"/>
    <xf numFmtId="0" fontId="2" fillId="2" borderId="0"/>
    <xf numFmtId="172" fontId="1" fillId="0" borderId="0"/>
    <xf numFmtId="173" fontId="1" fillId="0" borderId="0"/>
    <xf numFmtId="172" fontId="1" fillId="0" borderId="0"/>
    <xf numFmtId="0" fontId="3" fillId="0" borderId="0"/>
    <xf numFmtId="9" fontId="1" fillId="0" borderId="0"/>
    <xf numFmtId="0" fontId="4" fillId="0" borderId="0">
      <alignment horizontal="center"/>
    </xf>
    <xf numFmtId="0" fontId="4" fillId="0" borderId="0">
      <alignment horizontal="center" textRotation="90"/>
    </xf>
    <xf numFmtId="0" fontId="5" fillId="0" borderId="0"/>
    <xf numFmtId="174" fontId="5" fillId="0" borderId="0"/>
    <xf numFmtId="0" fontId="6" fillId="0" borderId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9" fontId="1" fillId="0" borderId="0" applyFont="0" applyFill="0" applyBorder="0" applyAlignment="0" applyProtection="0"/>
    <xf numFmtId="0" fontId="23" fillId="0" borderId="0" applyNumberFormat="0" applyFill="0" applyBorder="0" applyAlignment="0" applyProtection="0"/>
    <xf numFmtId="44" fontId="1" fillId="0" borderId="0" applyFon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</cellStyleXfs>
  <cellXfs count="304">
    <xf numFmtId="0" fontId="0" fillId="0" borderId="0" xfId="0"/>
    <xf numFmtId="0" fontId="7" fillId="0" borderId="0" xfId="0" applyFont="1" applyBorder="1"/>
    <xf numFmtId="0" fontId="7" fillId="0" borderId="0" xfId="0" applyFont="1"/>
    <xf numFmtId="0" fontId="8" fillId="0" borderId="0" xfId="0" applyFont="1" applyBorder="1"/>
    <xf numFmtId="0" fontId="7" fillId="0" borderId="0" xfId="0" applyFont="1" applyBorder="1" applyAlignment="1">
      <alignment horizontal="left" vertical="top" wrapText="1"/>
    </xf>
    <xf numFmtId="0" fontId="10" fillId="0" borderId="0" xfId="0" applyFont="1" applyBorder="1" applyAlignment="1">
      <alignment vertical="top" wrapText="1"/>
    </xf>
    <xf numFmtId="0" fontId="11" fillId="0" borderId="0" xfId="0" applyFont="1" applyBorder="1" applyAlignment="1">
      <alignment horizontal="left" vertical="top" wrapText="1"/>
    </xf>
    <xf numFmtId="0" fontId="12" fillId="0" borderId="0" xfId="0" applyFont="1" applyBorder="1" applyAlignment="1">
      <alignment vertical="top" wrapText="1"/>
    </xf>
    <xf numFmtId="0" fontId="13" fillId="0" borderId="0" xfId="0" applyFont="1" applyBorder="1" applyAlignment="1">
      <alignment horizontal="left" vertical="top" wrapText="1"/>
    </xf>
    <xf numFmtId="0" fontId="14" fillId="0" borderId="0" xfId="0" applyFont="1" applyBorder="1" applyAlignment="1">
      <alignment horizontal="left" vertical="top" wrapText="1"/>
    </xf>
    <xf numFmtId="0" fontId="15" fillId="0" borderId="0" xfId="0" applyFont="1" applyBorder="1" applyAlignment="1">
      <alignment horizontal="left" vertical="top" wrapText="1"/>
    </xf>
    <xf numFmtId="0" fontId="16" fillId="0" borderId="0" xfId="0" applyFont="1" applyBorder="1" applyAlignment="1">
      <alignment horizontal="left" vertical="top" wrapText="1"/>
    </xf>
    <xf numFmtId="0" fontId="17" fillId="0" borderId="0" xfId="0" applyFont="1" applyBorder="1" applyAlignment="1">
      <alignment horizontal="left" vertical="top" wrapText="1"/>
    </xf>
    <xf numFmtId="0" fontId="7" fillId="0" borderId="0" xfId="0" applyFont="1" applyAlignment="1">
      <alignment wrapText="1"/>
    </xf>
    <xf numFmtId="0" fontId="0" fillId="0" borderId="0" xfId="0" applyAlignment="1"/>
    <xf numFmtId="0" fontId="9" fillId="8" borderId="1" xfId="0" applyFont="1" applyFill="1" applyBorder="1" applyAlignment="1">
      <alignment horizontal="center" vertical="center"/>
    </xf>
    <xf numFmtId="0" fontId="0" fillId="0" borderId="0" xfId="0" applyBorder="1"/>
    <xf numFmtId="0" fontId="0" fillId="0" borderId="5" xfId="0" applyBorder="1"/>
    <xf numFmtId="0" fontId="0" fillId="0" borderId="1" xfId="0" applyBorder="1"/>
    <xf numFmtId="0" fontId="0" fillId="0" borderId="10" xfId="0" applyBorder="1"/>
    <xf numFmtId="0" fontId="0" fillId="0" borderId="0" xfId="0" applyFont="1"/>
    <xf numFmtId="165" fontId="22" fillId="0" borderId="0" xfId="0" applyNumberFormat="1" applyFont="1"/>
    <xf numFmtId="165" fontId="7" fillId="0" borderId="0" xfId="0" applyNumberFormat="1" applyFont="1"/>
    <xf numFmtId="165" fontId="7" fillId="9" borderId="0" xfId="0" applyNumberFormat="1" applyFont="1" applyFill="1" applyBorder="1"/>
    <xf numFmtId="165" fontId="7" fillId="9" borderId="0" xfId="0" applyNumberFormat="1" applyFont="1" applyFill="1"/>
    <xf numFmtId="165" fontId="7" fillId="9" borderId="0" xfId="0" applyNumberFormat="1" applyFont="1" applyFill="1" applyAlignment="1">
      <alignment horizontal="left" vertical="top"/>
    </xf>
    <xf numFmtId="165" fontId="7" fillId="0" borderId="0" xfId="0" applyNumberFormat="1" applyFont="1" applyBorder="1"/>
    <xf numFmtId="0" fontId="24" fillId="0" borderId="1" xfId="15" applyFill="1" applyBorder="1" applyAlignment="1" applyProtection="1"/>
    <xf numFmtId="0" fontId="26" fillId="14" borderId="1" xfId="0" applyFont="1" applyFill="1" applyBorder="1" applyAlignment="1">
      <alignment horizontal="center" vertical="center"/>
    </xf>
    <xf numFmtId="0" fontId="27" fillId="14" borderId="1" xfId="0" applyFont="1" applyFill="1" applyBorder="1" applyAlignment="1">
      <alignment horizontal="center" vertical="center"/>
    </xf>
    <xf numFmtId="0" fontId="27" fillId="14" borderId="2" xfId="0" applyFont="1" applyFill="1" applyBorder="1" applyAlignment="1">
      <alignment horizontal="center" vertical="center"/>
    </xf>
    <xf numFmtId="0" fontId="27" fillId="14" borderId="1" xfId="0" applyFont="1" applyFill="1" applyBorder="1" applyAlignment="1">
      <alignment horizontal="left" vertical="top" wrapText="1"/>
    </xf>
    <xf numFmtId="0" fontId="27" fillId="15" borderId="1" xfId="0" applyFont="1" applyFill="1" applyBorder="1" applyAlignment="1">
      <alignment horizontal="left" vertical="top" wrapText="1"/>
    </xf>
    <xf numFmtId="0" fontId="30" fillId="0" borderId="0" xfId="0" applyFont="1"/>
    <xf numFmtId="0" fontId="31" fillId="0" borderId="0" xfId="0" applyFont="1" applyBorder="1" applyAlignment="1">
      <alignment vertical="top"/>
    </xf>
    <xf numFmtId="0" fontId="31" fillId="0" borderId="0" xfId="0" applyFont="1" applyBorder="1" applyAlignment="1">
      <alignment vertical="top" wrapText="1"/>
    </xf>
    <xf numFmtId="0" fontId="30" fillId="0" borderId="0" xfId="0" applyFont="1" applyAlignment="1">
      <alignment wrapText="1"/>
    </xf>
    <xf numFmtId="0" fontId="30" fillId="0" borderId="0" xfId="0" applyFont="1" applyBorder="1"/>
    <xf numFmtId="165" fontId="32" fillId="3" borderId="7" xfId="11" applyNumberFormat="1" applyFont="1" applyFill="1" applyBorder="1" applyAlignment="1">
      <alignment horizontal="center"/>
    </xf>
    <xf numFmtId="165" fontId="33" fillId="10" borderId="6" xfId="11" applyNumberFormat="1" applyFont="1" applyFill="1" applyBorder="1" applyAlignment="1">
      <alignment horizontal="center"/>
    </xf>
    <xf numFmtId="165" fontId="33" fillId="10" borderId="8" xfId="11" applyNumberFormat="1" applyFont="1" applyFill="1" applyBorder="1" applyAlignment="1">
      <alignment horizontal="center"/>
    </xf>
    <xf numFmtId="165" fontId="33" fillId="0" borderId="0" xfId="0" applyNumberFormat="1" applyFont="1"/>
    <xf numFmtId="165" fontId="32" fillId="10" borderId="1" xfId="11" applyNumberFormat="1" applyFont="1" applyFill="1" applyBorder="1" applyAlignment="1">
      <alignment horizontal="center"/>
    </xf>
    <xf numFmtId="165" fontId="30" fillId="0" borderId="0" xfId="0" applyNumberFormat="1" applyFont="1"/>
    <xf numFmtId="165" fontId="33" fillId="0" borderId="1" xfId="0" applyNumberFormat="1" applyFont="1" applyBorder="1"/>
    <xf numFmtId="166" fontId="30" fillId="0" borderId="1" xfId="0" applyNumberFormat="1" applyFont="1" applyBorder="1"/>
    <xf numFmtId="165" fontId="32" fillId="0" borderId="1" xfId="11" applyNumberFormat="1" applyFont="1" applyBorder="1"/>
    <xf numFmtId="166" fontId="30" fillId="0" borderId="1" xfId="11" applyNumberFormat="1" applyFont="1" applyBorder="1" applyAlignment="1">
      <alignment horizontal="right"/>
    </xf>
    <xf numFmtId="165" fontId="30" fillId="9" borderId="0" xfId="0" applyNumberFormat="1" applyFont="1" applyFill="1" applyBorder="1"/>
    <xf numFmtId="166" fontId="30" fillId="0" borderId="11" xfId="11" applyNumberFormat="1" applyFont="1" applyBorder="1" applyAlignment="1">
      <alignment horizontal="right"/>
    </xf>
    <xf numFmtId="165" fontId="30" fillId="9" borderId="1" xfId="0" applyNumberFormat="1" applyFont="1" applyFill="1" applyBorder="1"/>
    <xf numFmtId="9" fontId="30" fillId="9" borderId="1" xfId="6" applyFont="1" applyFill="1" applyBorder="1" applyAlignment="1" applyProtection="1"/>
    <xf numFmtId="165" fontId="34" fillId="0" borderId="1" xfId="11" applyNumberFormat="1" applyFont="1" applyBorder="1" applyAlignment="1">
      <alignment horizontal="left" indent="4"/>
    </xf>
    <xf numFmtId="166" fontId="30" fillId="0" borderId="1" xfId="4" applyNumberFormat="1" applyFont="1" applyFill="1" applyBorder="1" applyAlignment="1" applyProtection="1">
      <alignment horizontal="right"/>
    </xf>
    <xf numFmtId="166" fontId="30" fillId="0" borderId="11" xfId="4" applyNumberFormat="1" applyFont="1" applyFill="1" applyBorder="1" applyAlignment="1" applyProtection="1">
      <alignment horizontal="right"/>
    </xf>
    <xf numFmtId="165" fontId="34" fillId="0" borderId="11" xfId="11" applyNumberFormat="1" applyFont="1" applyBorder="1" applyAlignment="1">
      <alignment horizontal="left" indent="4"/>
    </xf>
    <xf numFmtId="165" fontId="34" fillId="10" borderId="1" xfId="0" applyNumberFormat="1" applyFont="1" applyFill="1" applyBorder="1"/>
    <xf numFmtId="166" fontId="30" fillId="10" borderId="6" xfId="0" applyNumberFormat="1" applyFont="1" applyFill="1" applyBorder="1"/>
    <xf numFmtId="165" fontId="33" fillId="3" borderId="1" xfId="0" applyNumberFormat="1" applyFont="1" applyFill="1" applyBorder="1"/>
    <xf numFmtId="9" fontId="33" fillId="3" borderId="1" xfId="6" applyFont="1" applyFill="1" applyBorder="1" applyAlignment="1" applyProtection="1"/>
    <xf numFmtId="166" fontId="30" fillId="0" borderId="13" xfId="4" applyNumberFormat="1" applyFont="1" applyFill="1" applyBorder="1" applyAlignment="1" applyProtection="1">
      <alignment horizontal="right"/>
    </xf>
    <xf numFmtId="172" fontId="30" fillId="0" borderId="0" xfId="4" applyFont="1" applyAlignment="1">
      <alignment wrapText="1"/>
    </xf>
    <xf numFmtId="166" fontId="30" fillId="0" borderId="0" xfId="0" applyNumberFormat="1" applyFont="1"/>
    <xf numFmtId="166" fontId="30" fillId="0" borderId="11" xfId="0" applyNumberFormat="1" applyFont="1" applyBorder="1"/>
    <xf numFmtId="166" fontId="30" fillId="0" borderId="13" xfId="11" applyNumberFormat="1" applyFont="1" applyBorder="1" applyAlignment="1">
      <alignment horizontal="right"/>
    </xf>
    <xf numFmtId="165" fontId="32" fillId="10" borderId="2" xfId="11" applyNumberFormat="1" applyFont="1" applyFill="1" applyBorder="1"/>
    <xf numFmtId="166" fontId="33" fillId="10" borderId="14" xfId="0" applyNumberFormat="1" applyFont="1" applyFill="1" applyBorder="1"/>
    <xf numFmtId="165" fontId="34" fillId="9" borderId="12" xfId="11" applyNumberFormat="1" applyFont="1" applyFill="1" applyBorder="1"/>
    <xf numFmtId="166" fontId="30" fillId="9" borderId="6" xfId="11" applyNumberFormat="1" applyFont="1" applyFill="1" applyBorder="1" applyAlignment="1">
      <alignment horizontal="right"/>
    </xf>
    <xf numFmtId="165" fontId="30" fillId="9" borderId="0" xfId="0" applyNumberFormat="1" applyFont="1" applyFill="1"/>
    <xf numFmtId="165" fontId="32" fillId="3" borderId="1" xfId="11" applyNumberFormat="1" applyFont="1" applyFill="1" applyBorder="1"/>
    <xf numFmtId="166" fontId="33" fillId="0" borderId="1" xfId="11" applyNumberFormat="1" applyFont="1" applyBorder="1"/>
    <xf numFmtId="166" fontId="30" fillId="9" borderId="0" xfId="0" applyNumberFormat="1" applyFont="1" applyFill="1"/>
    <xf numFmtId="165" fontId="30" fillId="9" borderId="0" xfId="0" applyNumberFormat="1" applyFont="1" applyFill="1" applyBorder="1" applyAlignment="1">
      <alignment horizontal="left" vertical="top"/>
    </xf>
    <xf numFmtId="165" fontId="32" fillId="5" borderId="0" xfId="11" applyNumberFormat="1" applyFont="1" applyFill="1" applyBorder="1" applyAlignment="1">
      <alignment horizontal="left" vertical="top"/>
    </xf>
    <xf numFmtId="166" fontId="30" fillId="0" borderId="1" xfId="0" applyNumberFormat="1" applyFont="1" applyBorder="1" applyAlignment="1">
      <alignment horizontal="left" vertical="top"/>
    </xf>
    <xf numFmtId="166" fontId="30" fillId="0" borderId="2" xfId="0" applyNumberFormat="1" applyFont="1" applyBorder="1" applyAlignment="1">
      <alignment horizontal="left" vertical="top" wrapText="1"/>
    </xf>
    <xf numFmtId="166" fontId="30" fillId="9" borderId="1" xfId="11" applyNumberFormat="1" applyFont="1" applyFill="1" applyBorder="1" applyAlignment="1">
      <alignment horizontal="left" vertical="top" wrapText="1"/>
    </xf>
    <xf numFmtId="166" fontId="30" fillId="9" borderId="1" xfId="11" applyNumberFormat="1" applyFont="1" applyFill="1" applyBorder="1" applyAlignment="1">
      <alignment horizontal="left" vertical="top"/>
    </xf>
    <xf numFmtId="166" fontId="30" fillId="0" borderId="1" xfId="0" applyNumberFormat="1" applyFont="1" applyBorder="1" applyAlignment="1">
      <alignment horizontal="left" vertical="top" wrapText="1"/>
    </xf>
    <xf numFmtId="166" fontId="30" fillId="0" borderId="4" xfId="0" applyNumberFormat="1" applyFont="1" applyBorder="1" applyAlignment="1">
      <alignment horizontal="left" vertical="top" wrapText="1"/>
    </xf>
    <xf numFmtId="165" fontId="30" fillId="0" borderId="0" xfId="0" applyNumberFormat="1" applyFont="1" applyAlignment="1">
      <alignment horizontal="left" vertical="top"/>
    </xf>
    <xf numFmtId="165" fontId="30" fillId="9" borderId="0" xfId="0" applyNumberFormat="1" applyFont="1" applyFill="1" applyAlignment="1">
      <alignment horizontal="left" vertical="top"/>
    </xf>
    <xf numFmtId="165" fontId="32" fillId="9" borderId="0" xfId="11" applyNumberFormat="1" applyFont="1" applyFill="1" applyBorder="1"/>
    <xf numFmtId="166" fontId="30" fillId="9" borderId="0" xfId="11" applyNumberFormat="1" applyFont="1" applyFill="1" applyBorder="1" applyAlignment="1">
      <alignment horizontal="right"/>
    </xf>
    <xf numFmtId="165" fontId="32" fillId="11" borderId="1" xfId="11" applyNumberFormat="1" applyFont="1" applyFill="1" applyBorder="1" applyAlignment="1">
      <alignment horizontal="center"/>
    </xf>
    <xf numFmtId="166" fontId="33" fillId="10" borderId="1" xfId="11" applyNumberFormat="1" applyFont="1" applyFill="1" applyBorder="1" applyAlignment="1">
      <alignment horizontal="center"/>
    </xf>
    <xf numFmtId="165" fontId="32" fillId="0" borderId="6" xfId="11" applyNumberFormat="1" applyFont="1" applyBorder="1"/>
    <xf numFmtId="166" fontId="35" fillId="0" borderId="1" xfId="11" applyNumberFormat="1" applyFont="1" applyBorder="1" applyAlignment="1">
      <alignment horizontal="right"/>
    </xf>
    <xf numFmtId="165" fontId="34" fillId="0" borderId="1" xfId="11" applyNumberFormat="1" applyFont="1" applyFill="1" applyBorder="1" applyAlignment="1">
      <alignment horizontal="left" indent="4"/>
    </xf>
    <xf numFmtId="165" fontId="32" fillId="10" borderId="1" xfId="0" applyNumberFormat="1" applyFont="1" applyFill="1" applyBorder="1"/>
    <xf numFmtId="166" fontId="33" fillId="10" borderId="6" xfId="0" applyNumberFormat="1" applyFont="1" applyFill="1" applyBorder="1"/>
    <xf numFmtId="165" fontId="33" fillId="11" borderId="1" xfId="0" applyNumberFormat="1" applyFont="1" applyFill="1" applyBorder="1"/>
    <xf numFmtId="9" fontId="33" fillId="11" borderId="1" xfId="6" applyFont="1" applyFill="1" applyBorder="1" applyAlignment="1" applyProtection="1"/>
    <xf numFmtId="165" fontId="30" fillId="0" borderId="6" xfId="0" applyNumberFormat="1" applyFont="1" applyBorder="1"/>
    <xf numFmtId="165" fontId="32" fillId="0" borderId="1" xfId="11" applyNumberFormat="1" applyFont="1" applyFill="1" applyBorder="1" applyAlignment="1">
      <alignment vertical="top"/>
    </xf>
    <xf numFmtId="166" fontId="30" fillId="0" borderId="0" xfId="4" applyNumberFormat="1" applyFont="1" applyAlignment="1">
      <alignment wrapText="1"/>
    </xf>
    <xf numFmtId="166" fontId="30" fillId="0" borderId="13" xfId="11" applyNumberFormat="1" applyFont="1" applyBorder="1" applyAlignment="1">
      <alignment horizontal="left" vertical="top" wrapText="1"/>
    </xf>
    <xf numFmtId="165" fontId="32" fillId="10" borderId="1" xfId="11" applyNumberFormat="1" applyFont="1" applyFill="1" applyBorder="1" applyAlignment="1">
      <alignment horizontal="left" vertical="top"/>
    </xf>
    <xf numFmtId="165" fontId="32" fillId="9" borderId="12" xfId="11" applyNumberFormat="1" applyFont="1" applyFill="1" applyBorder="1" applyAlignment="1">
      <alignment horizontal="left" vertical="top"/>
    </xf>
    <xf numFmtId="166" fontId="33" fillId="9" borderId="0" xfId="11" applyNumberFormat="1" applyFont="1" applyFill="1" applyBorder="1"/>
    <xf numFmtId="165" fontId="32" fillId="11" borderId="1" xfId="11" applyNumberFormat="1" applyFont="1" applyFill="1" applyBorder="1"/>
    <xf numFmtId="9" fontId="33" fillId="11" borderId="4" xfId="6" applyFont="1" applyFill="1" applyBorder="1" applyAlignment="1" applyProtection="1"/>
    <xf numFmtId="165" fontId="30" fillId="0" borderId="0" xfId="0" applyNumberFormat="1" applyFont="1" applyAlignment="1">
      <alignment horizontal="center"/>
    </xf>
    <xf numFmtId="165" fontId="30" fillId="0" borderId="1" xfId="0" applyNumberFormat="1" applyFont="1" applyBorder="1" applyAlignment="1">
      <alignment horizontal="left" vertical="top" wrapText="1"/>
    </xf>
    <xf numFmtId="165" fontId="30" fillId="0" borderId="0" xfId="0" applyNumberFormat="1" applyFont="1" applyBorder="1"/>
    <xf numFmtId="165" fontId="33" fillId="9" borderId="0" xfId="0" applyNumberFormat="1" applyFont="1" applyFill="1" applyBorder="1"/>
    <xf numFmtId="165" fontId="33" fillId="9" borderId="0" xfId="0" applyNumberFormat="1" applyFont="1" applyFill="1"/>
    <xf numFmtId="0" fontId="33" fillId="12" borderId="7" xfId="0" applyFont="1" applyFill="1" applyBorder="1"/>
    <xf numFmtId="0" fontId="33" fillId="12" borderId="12" xfId="0" applyFont="1" applyFill="1" applyBorder="1" applyAlignment="1">
      <alignment horizontal="center" vertical="center"/>
    </xf>
    <xf numFmtId="0" fontId="33" fillId="12" borderId="10" xfId="0" applyFont="1" applyFill="1" applyBorder="1" applyAlignment="1">
      <alignment horizontal="center" vertical="center"/>
    </xf>
    <xf numFmtId="0" fontId="38" fillId="12" borderId="15" xfId="0" applyFont="1" applyFill="1" applyBorder="1"/>
    <xf numFmtId="0" fontId="38" fillId="12" borderId="9" xfId="0" applyFont="1" applyFill="1" applyBorder="1"/>
    <xf numFmtId="0" fontId="33" fillId="12" borderId="0" xfId="0" applyFont="1" applyFill="1" applyBorder="1"/>
    <xf numFmtId="166" fontId="33" fillId="0" borderId="1" xfId="0" applyNumberFormat="1" applyFont="1" applyBorder="1"/>
    <xf numFmtId="0" fontId="33" fillId="0" borderId="0" xfId="0" applyFont="1"/>
    <xf numFmtId="164" fontId="30" fillId="0" borderId="1" xfId="0" applyNumberFormat="1" applyFont="1" applyBorder="1"/>
    <xf numFmtId="164" fontId="33" fillId="0" borderId="1" xfId="0" applyNumberFormat="1" applyFont="1" applyBorder="1"/>
    <xf numFmtId="164" fontId="30" fillId="0" borderId="2" xfId="0" applyNumberFormat="1" applyFont="1" applyBorder="1"/>
    <xf numFmtId="164" fontId="30" fillId="0" borderId="16" xfId="0" applyNumberFormat="1" applyFont="1" applyBorder="1"/>
    <xf numFmtId="164" fontId="33" fillId="3" borderId="1" xfId="0" applyNumberFormat="1" applyFont="1" applyFill="1" applyBorder="1"/>
    <xf numFmtId="0" fontId="30" fillId="0" borderId="0" xfId="0" applyFont="1" applyAlignment="1">
      <alignment horizontal="left" vertical="center"/>
    </xf>
    <xf numFmtId="0" fontId="44" fillId="0" borderId="0" xfId="0" applyFont="1"/>
    <xf numFmtId="0" fontId="43" fillId="13" borderId="11" xfId="0" applyFont="1" applyFill="1" applyBorder="1" applyAlignment="1">
      <alignment horizontal="center" vertical="center"/>
    </xf>
    <xf numFmtId="0" fontId="43" fillId="13" borderId="1" xfId="0" applyFont="1" applyFill="1" applyBorder="1" applyAlignment="1">
      <alignment horizontal="left" vertical="center"/>
    </xf>
    <xf numFmtId="0" fontId="43" fillId="13" borderId="1" xfId="0" applyFont="1" applyFill="1" applyBorder="1" applyAlignment="1">
      <alignment horizontal="center" vertical="center"/>
    </xf>
    <xf numFmtId="0" fontId="44" fillId="0" borderId="1" xfId="0" applyFont="1" applyBorder="1" applyAlignment="1">
      <alignment horizontal="left"/>
    </xf>
    <xf numFmtId="0" fontId="44" fillId="0" borderId="1" xfId="0" applyFont="1" applyBorder="1" applyAlignment="1">
      <alignment horizontal="center"/>
    </xf>
    <xf numFmtId="0" fontId="44" fillId="0" borderId="6" xfId="0" applyFont="1" applyFill="1" applyBorder="1" applyAlignment="1">
      <alignment vertical="top"/>
    </xf>
    <xf numFmtId="0" fontId="44" fillId="0" borderId="6" xfId="0" applyFont="1" applyFill="1" applyBorder="1" applyAlignment="1">
      <alignment horizontal="center" vertical="center"/>
    </xf>
    <xf numFmtId="1" fontId="44" fillId="0" borderId="1" xfId="0" applyNumberFormat="1" applyFont="1" applyBorder="1" applyAlignment="1">
      <alignment horizontal="center"/>
    </xf>
    <xf numFmtId="0" fontId="43" fillId="13" borderId="1" xfId="0" applyFont="1" applyFill="1" applyBorder="1" applyAlignment="1">
      <alignment vertical="center"/>
    </xf>
    <xf numFmtId="0" fontId="44" fillId="0" borderId="1" xfId="0" applyFont="1" applyBorder="1" applyAlignment="1">
      <alignment horizontal="left" vertical="center"/>
    </xf>
    <xf numFmtId="0" fontId="44" fillId="0" borderId="1" xfId="0" applyFont="1" applyBorder="1" applyAlignment="1">
      <alignment horizontal="center" vertical="center"/>
    </xf>
    <xf numFmtId="0" fontId="44" fillId="0" borderId="1" xfId="0" applyFont="1" applyFill="1" applyBorder="1" applyAlignment="1">
      <alignment horizontal="center"/>
    </xf>
    <xf numFmtId="0" fontId="44" fillId="0" borderId="11" xfId="0" applyFont="1" applyBorder="1" applyAlignment="1">
      <alignment horizontal="left" vertical="center"/>
    </xf>
    <xf numFmtId="0" fontId="44" fillId="0" borderId="11" xfId="0" applyFont="1" applyBorder="1" applyAlignment="1">
      <alignment horizontal="center" vertical="center"/>
    </xf>
    <xf numFmtId="168" fontId="44" fillId="0" borderId="1" xfId="0" applyNumberFormat="1" applyFont="1" applyBorder="1" applyAlignment="1">
      <alignment horizontal="center"/>
    </xf>
    <xf numFmtId="0" fontId="44" fillId="0" borderId="6" xfId="0" applyFont="1" applyBorder="1" applyAlignment="1">
      <alignment horizontal="left" vertical="center"/>
    </xf>
    <xf numFmtId="0" fontId="44" fillId="0" borderId="6" xfId="0" applyFont="1" applyBorder="1" applyAlignment="1">
      <alignment horizontal="center" vertical="center"/>
    </xf>
    <xf numFmtId="0" fontId="44" fillId="0" borderId="1" xfId="0" applyFont="1" applyBorder="1"/>
    <xf numFmtId="0" fontId="45" fillId="0" borderId="0" xfId="0" applyFont="1" applyAlignment="1">
      <alignment horizontal="center" vertical="center"/>
    </xf>
    <xf numFmtId="1" fontId="43" fillId="3" borderId="6" xfId="0" applyNumberFormat="1" applyFont="1" applyFill="1" applyBorder="1"/>
    <xf numFmtId="1" fontId="43" fillId="3" borderId="12" xfId="0" applyNumberFormat="1" applyFont="1" applyFill="1" applyBorder="1"/>
    <xf numFmtId="10" fontId="43" fillId="3" borderId="1" xfId="6" applyNumberFormat="1" applyFont="1" applyFill="1" applyBorder="1" applyAlignment="1" applyProtection="1"/>
    <xf numFmtId="10" fontId="43" fillId="9" borderId="0" xfId="6" applyNumberFormat="1" applyFont="1" applyFill="1" applyBorder="1" applyAlignment="1" applyProtection="1"/>
    <xf numFmtId="0" fontId="44" fillId="0" borderId="1" xfId="0" applyFont="1" applyBorder="1" applyAlignment="1">
      <alignment horizontal="left" vertical="top"/>
    </xf>
    <xf numFmtId="0" fontId="44" fillId="0" borderId="0" xfId="0" applyFont="1" applyAlignment="1">
      <alignment horizontal="left" vertical="center"/>
    </xf>
    <xf numFmtId="0" fontId="43" fillId="0" borderId="0" xfId="0" applyFont="1"/>
    <xf numFmtId="1" fontId="44" fillId="0" borderId="1" xfId="0" applyNumberFormat="1" applyFont="1" applyBorder="1" applyAlignment="1">
      <alignment horizontal="center" vertical="center"/>
    </xf>
    <xf numFmtId="1" fontId="44" fillId="0" borderId="6" xfId="0" applyNumberFormat="1" applyFont="1" applyBorder="1" applyAlignment="1">
      <alignment horizontal="center" vertical="center"/>
    </xf>
    <xf numFmtId="0" fontId="44" fillId="0" borderId="17" xfId="0" applyFont="1" applyBorder="1" applyAlignment="1">
      <alignment horizontal="center" vertical="center"/>
    </xf>
    <xf numFmtId="0" fontId="46" fillId="0" borderId="0" xfId="5" applyFont="1" applyFill="1" applyBorder="1" applyAlignment="1" applyProtection="1"/>
    <xf numFmtId="0" fontId="44" fillId="0" borderId="0" xfId="0" applyFont="1" applyAlignment="1">
      <alignment horizontal="left"/>
    </xf>
    <xf numFmtId="9" fontId="43" fillId="0" borderId="0" xfId="0" applyNumberFormat="1" applyFont="1"/>
    <xf numFmtId="167" fontId="43" fillId="0" borderId="11" xfId="0" applyNumberFormat="1" applyFont="1" applyBorder="1" applyAlignment="1">
      <alignment horizontal="center" vertical="center"/>
    </xf>
    <xf numFmtId="0" fontId="44" fillId="0" borderId="0" xfId="0" applyFont="1" applyAlignment="1"/>
    <xf numFmtId="0" fontId="44" fillId="0" borderId="4" xfId="0" applyFont="1" applyBorder="1" applyAlignment="1">
      <alignment horizontal="center" vertical="center"/>
    </xf>
    <xf numFmtId="0" fontId="44" fillId="0" borderId="11" xfId="0" applyFont="1" applyBorder="1"/>
    <xf numFmtId="0" fontId="25" fillId="0" borderId="4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25" fillId="0" borderId="1" xfId="0" applyFont="1" applyBorder="1"/>
    <xf numFmtId="0" fontId="44" fillId="0" borderId="0" xfId="0" applyFont="1" applyBorder="1" applyAlignment="1">
      <alignment horizontal="center" vertical="center"/>
    </xf>
    <xf numFmtId="0" fontId="44" fillId="0" borderId="1" xfId="0" applyFont="1" applyBorder="1" applyAlignment="1"/>
    <xf numFmtId="2" fontId="25" fillId="0" borderId="4" xfId="0" applyNumberFormat="1" applyFont="1" applyBorder="1" applyAlignment="1">
      <alignment horizontal="center" vertical="center"/>
    </xf>
    <xf numFmtId="2" fontId="25" fillId="0" borderId="1" xfId="0" applyNumberFormat="1" applyFont="1" applyBorder="1" applyAlignment="1">
      <alignment horizontal="center" vertical="center"/>
    </xf>
    <xf numFmtId="1" fontId="44" fillId="0" borderId="0" xfId="0" applyNumberFormat="1" applyFont="1"/>
    <xf numFmtId="0" fontId="44" fillId="0" borderId="4" xfId="0" applyFont="1" applyBorder="1"/>
    <xf numFmtId="1" fontId="44" fillId="0" borderId="0" xfId="0" applyNumberFormat="1" applyFont="1" applyBorder="1" applyAlignment="1">
      <alignment horizontal="center" vertical="center"/>
    </xf>
    <xf numFmtId="0" fontId="30" fillId="0" borderId="0" xfId="0" applyFont="1" applyAlignment="1"/>
    <xf numFmtId="0" fontId="48" fillId="0" borderId="5" xfId="5" applyFont="1" applyFill="1" applyBorder="1" applyAlignment="1" applyProtection="1"/>
    <xf numFmtId="0" fontId="30" fillId="0" borderId="2" xfId="5" applyFont="1" applyFill="1" applyBorder="1" applyAlignment="1" applyProtection="1"/>
    <xf numFmtId="0" fontId="33" fillId="0" borderId="1" xfId="0" applyFont="1" applyBorder="1"/>
    <xf numFmtId="0" fontId="49" fillId="0" borderId="1" xfId="5" applyFont="1" applyFill="1" applyBorder="1" applyAlignment="1" applyProtection="1"/>
    <xf numFmtId="0" fontId="48" fillId="0" borderId="4" xfId="5" applyFont="1" applyFill="1" applyBorder="1" applyAlignment="1" applyProtection="1"/>
    <xf numFmtId="0" fontId="48" fillId="0" borderId="1" xfId="5" applyFont="1" applyFill="1" applyBorder="1" applyAlignment="1" applyProtection="1"/>
    <xf numFmtId="0" fontId="34" fillId="0" borderId="0" xfId="0" applyFont="1"/>
    <xf numFmtId="0" fontId="30" fillId="0" borderId="1" xfId="0" applyFont="1" applyBorder="1" applyAlignment="1"/>
    <xf numFmtId="169" fontId="30" fillId="0" borderId="1" xfId="0" applyNumberFormat="1" applyFont="1" applyBorder="1" applyAlignment="1"/>
    <xf numFmtId="0" fontId="30" fillId="0" borderId="4" xfId="0" applyFont="1" applyBorder="1" applyAlignment="1"/>
    <xf numFmtId="0" fontId="48" fillId="0" borderId="0" xfId="5" applyFont="1" applyFill="1" applyBorder="1" applyAlignment="1" applyProtection="1"/>
    <xf numFmtId="0" fontId="30" fillId="0" borderId="1" xfId="0" applyFont="1" applyBorder="1"/>
    <xf numFmtId="169" fontId="30" fillId="0" borderId="1" xfId="0" applyNumberFormat="1" applyFont="1" applyBorder="1"/>
    <xf numFmtId="0" fontId="30" fillId="0" borderId="4" xfId="0" applyFont="1" applyBorder="1"/>
    <xf numFmtId="0" fontId="48" fillId="0" borderId="2" xfId="5" applyFont="1" applyFill="1" applyBorder="1" applyAlignment="1" applyProtection="1"/>
    <xf numFmtId="0" fontId="30" fillId="0" borderId="2" xfId="0" applyFont="1" applyBorder="1"/>
    <xf numFmtId="0" fontId="31" fillId="0" borderId="1" xfId="0" applyFont="1" applyBorder="1" applyAlignment="1">
      <alignment horizontal="left" vertical="top" wrapText="1"/>
    </xf>
    <xf numFmtId="0" fontId="31" fillId="0" borderId="2" xfId="0" applyFont="1" applyBorder="1" applyAlignment="1">
      <alignment horizontal="left" vertical="top" wrapText="1"/>
    </xf>
    <xf numFmtId="0" fontId="51" fillId="0" borderId="2" xfId="0" applyFont="1" applyFill="1" applyBorder="1" applyAlignment="1">
      <alignment horizontal="left" vertical="top" wrapText="1"/>
    </xf>
    <xf numFmtId="0" fontId="50" fillId="0" borderId="2" xfId="0" applyFont="1" applyBorder="1" applyAlignment="1">
      <alignment horizontal="left" vertical="top" wrapText="1"/>
    </xf>
    <xf numFmtId="0" fontId="29" fillId="0" borderId="0" xfId="0" applyFont="1" applyFill="1" applyBorder="1" applyAlignment="1">
      <alignment vertical="top" wrapText="1"/>
    </xf>
    <xf numFmtId="0" fontId="28" fillId="0" borderId="0" xfId="0" applyFont="1" applyFill="1" applyBorder="1" applyAlignment="1">
      <alignment vertical="top" wrapText="1"/>
    </xf>
    <xf numFmtId="0" fontId="33" fillId="0" borderId="0" xfId="0" applyFont="1"/>
    <xf numFmtId="9" fontId="30" fillId="0" borderId="2" xfId="79" applyFont="1" applyBorder="1"/>
    <xf numFmtId="165" fontId="7" fillId="0" borderId="0" xfId="0" applyNumberFormat="1" applyFont="1" applyAlignment="1">
      <alignment horizontal="left" vertical="top"/>
    </xf>
    <xf numFmtId="0" fontId="59" fillId="16" borderId="20" xfId="11" applyFont="1" applyFill="1" applyBorder="1" applyAlignment="1">
      <alignment horizontal="center"/>
    </xf>
    <xf numFmtId="0" fontId="59" fillId="16" borderId="21" xfId="11" applyFont="1" applyFill="1" applyBorder="1" applyAlignment="1">
      <alignment horizontal="center"/>
    </xf>
    <xf numFmtId="0" fontId="60" fillId="0" borderId="0" xfId="0" applyFont="1"/>
    <xf numFmtId="0" fontId="59" fillId="17" borderId="20" xfId="11" applyFont="1" applyFill="1" applyBorder="1" applyAlignment="1">
      <alignment horizontal="center" vertical="center"/>
    </xf>
    <xf numFmtId="0" fontId="59" fillId="17" borderId="21" xfId="11" applyFont="1" applyFill="1" applyBorder="1" applyAlignment="1">
      <alignment horizontal="center" vertical="center"/>
    </xf>
    <xf numFmtId="175" fontId="60" fillId="0" borderId="23" xfId="0" applyNumberFormat="1" applyFont="1" applyBorder="1"/>
    <xf numFmtId="0" fontId="61" fillId="0" borderId="22" xfId="11" applyFont="1" applyBorder="1" applyAlignment="1">
      <alignment horizontal="left"/>
    </xf>
    <xf numFmtId="175" fontId="61" fillId="0" borderId="23" xfId="81" applyNumberFormat="1" applyFont="1" applyBorder="1" applyAlignment="1">
      <alignment horizontal="left"/>
    </xf>
    <xf numFmtId="0" fontId="61" fillId="0" borderId="22" xfId="11" applyFont="1" applyFill="1" applyBorder="1" applyAlignment="1">
      <alignment horizontal="left" indent="2"/>
    </xf>
    <xf numFmtId="175" fontId="59" fillId="0" borderId="22" xfId="11" applyNumberFormat="1" applyFont="1" applyBorder="1" applyAlignment="1">
      <alignment horizontal="left" vertical="center"/>
    </xf>
    <xf numFmtId="175" fontId="59" fillId="0" borderId="24" xfId="11" applyNumberFormat="1" applyFont="1" applyBorder="1" applyAlignment="1">
      <alignment horizontal="left" vertical="center"/>
    </xf>
    <xf numFmtId="175" fontId="60" fillId="0" borderId="0" xfId="0" applyNumberFormat="1" applyFont="1" applyBorder="1"/>
    <xf numFmtId="175" fontId="60" fillId="0" borderId="25" xfId="0" applyNumberFormat="1" applyFont="1" applyBorder="1"/>
    <xf numFmtId="0" fontId="60" fillId="0" borderId="22" xfId="0" applyFont="1" applyBorder="1"/>
    <xf numFmtId="175" fontId="59" fillId="0" borderId="26" xfId="11" applyNumberFormat="1" applyFont="1" applyBorder="1" applyAlignment="1">
      <alignment horizontal="left" vertical="center"/>
    </xf>
    <xf numFmtId="175" fontId="60" fillId="0" borderId="27" xfId="0" applyNumberFormat="1" applyFont="1" applyBorder="1"/>
    <xf numFmtId="0" fontId="60" fillId="0" borderId="26" xfId="0" applyFont="1" applyBorder="1"/>
    <xf numFmtId="175" fontId="61" fillId="0" borderId="27" xfId="81" applyNumberFormat="1" applyFont="1" applyBorder="1" applyAlignment="1">
      <alignment horizontal="left"/>
    </xf>
    <xf numFmtId="0" fontId="61" fillId="0" borderId="0" xfId="11" applyFont="1" applyFill="1" applyBorder="1" applyAlignment="1">
      <alignment horizontal="left" indent="2"/>
    </xf>
    <xf numFmtId="0" fontId="60" fillId="0" borderId="0" xfId="0" applyFont="1" applyBorder="1"/>
    <xf numFmtId="175" fontId="61" fillId="0" borderId="0" xfId="81" applyNumberFormat="1" applyFont="1" applyBorder="1" applyAlignment="1">
      <alignment horizontal="left"/>
    </xf>
    <xf numFmtId="0" fontId="59" fillId="16" borderId="28" xfId="11" applyFont="1" applyFill="1" applyBorder="1"/>
    <xf numFmtId="175" fontId="60" fillId="0" borderId="29" xfId="0" applyNumberFormat="1" applyFont="1" applyBorder="1"/>
    <xf numFmtId="0" fontId="59" fillId="17" borderId="28" xfId="11" applyFont="1" applyFill="1" applyBorder="1"/>
    <xf numFmtId="175" fontId="61" fillId="0" borderId="29" xfId="0" applyNumberFormat="1" applyFont="1" applyFill="1" applyBorder="1" applyAlignment="1" applyProtection="1">
      <alignment horizontal="left"/>
    </xf>
    <xf numFmtId="0" fontId="59" fillId="0" borderId="22" xfId="11" applyFont="1" applyBorder="1" applyAlignment="1">
      <alignment horizontal="left" vertical="top"/>
    </xf>
    <xf numFmtId="0" fontId="30" fillId="0" borderId="0" xfId="0" applyFont="1" applyAlignment="1">
      <alignment horizontal="left" vertical="top" wrapText="1"/>
    </xf>
    <xf numFmtId="0" fontId="30" fillId="0" borderId="0" xfId="0" applyFont="1" applyAlignment="1">
      <alignment vertical="top" wrapText="1"/>
    </xf>
    <xf numFmtId="9" fontId="30" fillId="0" borderId="1" xfId="79" applyFont="1" applyBorder="1"/>
    <xf numFmtId="0" fontId="29" fillId="0" borderId="18" xfId="0" applyFont="1" applyFill="1" applyBorder="1" applyAlignment="1">
      <alignment horizontal="left" vertical="top" wrapText="1"/>
    </xf>
    <xf numFmtId="0" fontId="28" fillId="0" borderId="19" xfId="0" applyFont="1" applyFill="1" applyBorder="1" applyAlignment="1">
      <alignment horizontal="center" vertical="top" wrapText="1"/>
    </xf>
    <xf numFmtId="0" fontId="33" fillId="0" borderId="0" xfId="0" applyFont="1"/>
    <xf numFmtId="0" fontId="33" fillId="0" borderId="0" xfId="0" applyFont="1" applyAlignment="1">
      <alignment horizontal="center"/>
    </xf>
    <xf numFmtId="0" fontId="30" fillId="0" borderId="0" xfId="0" applyFont="1" applyAlignment="1">
      <alignment horizontal="center"/>
    </xf>
    <xf numFmtId="0" fontId="30" fillId="0" borderId="0" xfId="0" applyFont="1" applyAlignment="1">
      <alignment horizontal="left" vertical="top" wrapText="1"/>
    </xf>
    <xf numFmtId="0" fontId="43" fillId="13" borderId="1" xfId="0" applyFont="1" applyFill="1" applyBorder="1" applyAlignment="1">
      <alignment horizontal="center" vertical="center"/>
    </xf>
    <xf numFmtId="0" fontId="47" fillId="0" borderId="3" xfId="0" applyFont="1" applyFill="1" applyBorder="1" applyAlignment="1">
      <alignment horizontal="center" wrapText="1"/>
    </xf>
    <xf numFmtId="0" fontId="33" fillId="10" borderId="2" xfId="0" applyFont="1" applyFill="1" applyBorder="1" applyAlignment="1">
      <alignment horizontal="center"/>
    </xf>
    <xf numFmtId="0" fontId="33" fillId="10" borderId="1" xfId="0" applyFont="1" applyFill="1" applyBorder="1" applyAlignment="1">
      <alignment horizontal="center"/>
    </xf>
    <xf numFmtId="0" fontId="33" fillId="10" borderId="4" xfId="0" applyFont="1" applyFill="1" applyBorder="1" applyAlignment="1">
      <alignment horizontal="center"/>
    </xf>
    <xf numFmtId="0" fontId="0" fillId="0" borderId="18" xfId="0" applyBorder="1"/>
    <xf numFmtId="0" fontId="0" fillId="0" borderId="18" xfId="0" applyFont="1" applyBorder="1"/>
    <xf numFmtId="0" fontId="9" fillId="8" borderId="2" xfId="0" applyFont="1" applyFill="1" applyBorder="1" applyAlignment="1">
      <alignment horizontal="center" vertical="center"/>
    </xf>
    <xf numFmtId="0" fontId="9" fillId="8" borderId="12" xfId="0" applyFont="1" applyFill="1" applyBorder="1" applyAlignment="1">
      <alignment horizontal="center" vertical="center"/>
    </xf>
    <xf numFmtId="171" fontId="9" fillId="8" borderId="12" xfId="0" applyNumberFormat="1" applyFont="1" applyFill="1" applyBorder="1" applyAlignment="1">
      <alignment horizontal="center" vertical="center"/>
    </xf>
    <xf numFmtId="0" fontId="0" fillId="0" borderId="18" xfId="0" applyBorder="1" applyAlignment="1">
      <alignment horizontal="left" vertical="top"/>
    </xf>
    <xf numFmtId="173" fontId="0" fillId="0" borderId="18" xfId="3" applyFont="1" applyFill="1" applyBorder="1" applyAlignment="1" applyProtection="1">
      <alignment horizontal="left" vertical="top"/>
    </xf>
    <xf numFmtId="0" fontId="9" fillId="0" borderId="18" xfId="0" applyFont="1" applyFill="1" applyBorder="1" applyAlignment="1">
      <alignment horizontal="center" vertical="center"/>
    </xf>
    <xf numFmtId="0" fontId="0" fillId="0" borderId="11" xfId="0" applyBorder="1" applyAlignment="1">
      <alignment horizontal="left" vertical="top"/>
    </xf>
    <xf numFmtId="173" fontId="0" fillId="0" borderId="11" xfId="3" applyFont="1" applyFill="1" applyBorder="1" applyAlignment="1" applyProtection="1">
      <alignment horizontal="left" vertical="top"/>
    </xf>
    <xf numFmtId="173" fontId="0" fillId="0" borderId="18" xfId="3" applyFont="1" applyFill="1" applyBorder="1" applyAlignment="1" applyProtection="1"/>
    <xf numFmtId="0" fontId="0" fillId="0" borderId="16" xfId="0" applyBorder="1" applyAlignment="1">
      <alignment horizontal="left" vertical="top" wrapText="1"/>
    </xf>
    <xf numFmtId="0" fontId="0" fillId="0" borderId="30" xfId="0" applyBorder="1" applyAlignment="1">
      <alignment horizontal="left" vertical="top" wrapText="1"/>
    </xf>
    <xf numFmtId="0" fontId="0" fillId="0" borderId="30" xfId="0" applyBorder="1" applyAlignment="1">
      <alignment horizontal="left" vertical="top"/>
    </xf>
    <xf numFmtId="0" fontId="9" fillId="8" borderId="5" xfId="0" applyFont="1" applyFill="1" applyBorder="1" applyAlignment="1">
      <alignment horizontal="center" vertical="center"/>
    </xf>
    <xf numFmtId="0" fontId="0" fillId="0" borderId="30" xfId="0" applyBorder="1"/>
    <xf numFmtId="0" fontId="9" fillId="8" borderId="31" xfId="0" applyFont="1" applyFill="1" applyBorder="1" applyAlignment="1">
      <alignment horizontal="center" vertical="center"/>
    </xf>
    <xf numFmtId="0" fontId="0" fillId="0" borderId="32" xfId="0" applyBorder="1" applyAlignment="1">
      <alignment horizontal="left" vertical="top"/>
    </xf>
    <xf numFmtId="0" fontId="0" fillId="0" borderId="33" xfId="0" applyBorder="1" applyAlignment="1">
      <alignment horizontal="left" vertical="top"/>
    </xf>
    <xf numFmtId="0" fontId="9" fillId="8" borderId="34" xfId="0" applyFont="1" applyFill="1" applyBorder="1" applyAlignment="1">
      <alignment horizontal="center" vertical="center"/>
    </xf>
    <xf numFmtId="0" fontId="0" fillId="0" borderId="33" xfId="0" applyBorder="1"/>
    <xf numFmtId="0" fontId="9" fillId="8" borderId="35" xfId="0" applyFont="1" applyFill="1" applyBorder="1" applyAlignment="1">
      <alignment horizontal="center" vertical="center"/>
    </xf>
    <xf numFmtId="0" fontId="0" fillId="0" borderId="16" xfId="0" applyFont="1" applyBorder="1" applyAlignment="1">
      <alignment horizontal="left" vertical="top"/>
    </xf>
    <xf numFmtId="0" fontId="0" fillId="0" borderId="30" xfId="0" applyFont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0" fillId="0" borderId="36" xfId="0" applyBorder="1"/>
    <xf numFmtId="0" fontId="9" fillId="8" borderId="37" xfId="0" applyFont="1" applyFill="1" applyBorder="1" applyAlignment="1">
      <alignment horizontal="center" vertical="center"/>
    </xf>
    <xf numFmtId="0" fontId="0" fillId="0" borderId="38" xfId="0" applyBorder="1" applyAlignment="1">
      <alignment horizontal="left" vertical="top"/>
    </xf>
    <xf numFmtId="0" fontId="0" fillId="0" borderId="39" xfId="0" applyBorder="1" applyAlignment="1">
      <alignment horizontal="left" vertical="top"/>
    </xf>
    <xf numFmtId="0" fontId="9" fillId="8" borderId="40" xfId="0" applyFont="1" applyFill="1" applyBorder="1" applyAlignment="1">
      <alignment horizontal="center" vertical="center"/>
    </xf>
    <xf numFmtId="0" fontId="0" fillId="0" borderId="39" xfId="0" applyBorder="1"/>
    <xf numFmtId="0" fontId="0" fillId="0" borderId="42" xfId="0" applyBorder="1"/>
    <xf numFmtId="0" fontId="0" fillId="0" borderId="43" xfId="0" applyBorder="1"/>
    <xf numFmtId="0" fontId="0" fillId="0" borderId="44" xfId="0" applyBorder="1"/>
    <xf numFmtId="0" fontId="0" fillId="0" borderId="42" xfId="0" applyFont="1" applyBorder="1"/>
    <xf numFmtId="0" fontId="0" fillId="0" borderId="45" xfId="0" applyBorder="1"/>
    <xf numFmtId="0" fontId="0" fillId="0" borderId="41" xfId="0" applyBorder="1"/>
    <xf numFmtId="0" fontId="20" fillId="8" borderId="31" xfId="0" applyFont="1" applyFill="1" applyBorder="1" applyAlignment="1">
      <alignment horizontal="center" vertical="center"/>
    </xf>
    <xf numFmtId="0" fontId="9" fillId="0" borderId="32" xfId="0" applyFont="1" applyBorder="1" applyAlignment="1"/>
    <xf numFmtId="0" fontId="9" fillId="0" borderId="33" xfId="0" applyFont="1" applyBorder="1" applyAlignment="1"/>
    <xf numFmtId="0" fontId="0" fillId="0" borderId="33" xfId="0" applyFont="1" applyBorder="1"/>
    <xf numFmtId="0" fontId="20" fillId="8" borderId="46" xfId="0" applyFont="1" applyFill="1" applyBorder="1" applyAlignment="1">
      <alignment horizontal="center" vertical="center"/>
    </xf>
    <xf numFmtId="0" fontId="21" fillId="0" borderId="33" xfId="5" applyFont="1" applyFill="1" applyBorder="1" applyAlignment="1" applyProtection="1">
      <alignment horizontal="left" vertical="top" wrapText="1"/>
    </xf>
    <xf numFmtId="0" fontId="20" fillId="8" borderId="34" xfId="0" applyFont="1" applyFill="1" applyBorder="1" applyAlignment="1">
      <alignment horizontal="center" vertical="center"/>
    </xf>
    <xf numFmtId="0" fontId="0" fillId="0" borderId="33" xfId="0" applyFont="1" applyFill="1" applyBorder="1"/>
    <xf numFmtId="0" fontId="18" fillId="0" borderId="47" xfId="0" applyFont="1" applyBorder="1" applyAlignment="1"/>
    <xf numFmtId="0" fontId="19" fillId="5" borderId="48" xfId="0" applyFont="1" applyFill="1" applyBorder="1" applyAlignment="1"/>
    <xf numFmtId="0" fontId="0" fillId="5" borderId="48" xfId="0" applyFill="1" applyBorder="1" applyAlignment="1"/>
    <xf numFmtId="0" fontId="9" fillId="5" borderId="48" xfId="0" applyFont="1" applyFill="1" applyBorder="1" applyAlignment="1">
      <alignment horizontal="center" vertical="center"/>
    </xf>
    <xf numFmtId="0" fontId="9" fillId="5" borderId="48" xfId="0" applyFont="1" applyFill="1" applyBorder="1" applyAlignment="1"/>
    <xf numFmtId="0" fontId="0" fillId="5" borderId="49" xfId="0" applyFill="1" applyBorder="1" applyAlignment="1"/>
    <xf numFmtId="0" fontId="0" fillId="5" borderId="50" xfId="0" applyFill="1" applyBorder="1" applyAlignment="1"/>
    <xf numFmtId="0" fontId="0" fillId="4" borderId="51" xfId="0" applyFill="1" applyBorder="1" applyAlignment="1"/>
    <xf numFmtId="0" fontId="0" fillId="4" borderId="52" xfId="0" applyFill="1" applyBorder="1" applyAlignment="1"/>
    <xf numFmtId="0" fontId="0" fillId="4" borderId="48" xfId="0" applyFill="1" applyBorder="1" applyAlignment="1"/>
    <xf numFmtId="0" fontId="0" fillId="4" borderId="48" xfId="0" applyFill="1" applyBorder="1" applyAlignment="1">
      <alignment wrapText="1"/>
    </xf>
    <xf numFmtId="0" fontId="0" fillId="4" borderId="50" xfId="0" applyFill="1" applyBorder="1" applyAlignment="1"/>
    <xf numFmtId="0" fontId="0" fillId="6" borderId="47" xfId="0" applyFill="1" applyBorder="1" applyAlignment="1"/>
    <xf numFmtId="0" fontId="0" fillId="6" borderId="53" xfId="0" applyFill="1" applyBorder="1" applyAlignment="1"/>
    <xf numFmtId="0" fontId="0" fillId="6" borderId="48" xfId="0" applyFill="1" applyBorder="1" applyAlignment="1"/>
    <xf numFmtId="0" fontId="0" fillId="6" borderId="48" xfId="0" applyFont="1" applyFill="1" applyBorder="1" applyAlignment="1">
      <alignment horizontal="center" vertical="center"/>
    </xf>
    <xf numFmtId="0" fontId="0" fillId="6" borderId="52" xfId="0" applyFont="1" applyFill="1" applyBorder="1" applyAlignment="1">
      <alignment horizontal="center" vertical="center"/>
    </xf>
    <xf numFmtId="0" fontId="0" fillId="7" borderId="53" xfId="0" applyFill="1" applyBorder="1" applyAlignment="1"/>
    <xf numFmtId="0" fontId="0" fillId="7" borderId="48" xfId="0" applyFill="1" applyBorder="1" applyAlignment="1"/>
    <xf numFmtId="0" fontId="0" fillId="7" borderId="54" xfId="0" applyFill="1" applyBorder="1" applyAlignment="1"/>
    <xf numFmtId="10" fontId="43" fillId="3" borderId="11" xfId="6" applyNumberFormat="1" applyFont="1" applyFill="1" applyBorder="1" applyAlignment="1" applyProtection="1"/>
    <xf numFmtId="0" fontId="44" fillId="0" borderId="0" xfId="0" applyFont="1" applyBorder="1"/>
    <xf numFmtId="0" fontId="44" fillId="0" borderId="0" xfId="0" applyFont="1" applyFill="1" applyBorder="1"/>
    <xf numFmtId="0" fontId="31" fillId="0" borderId="55" xfId="0" applyFont="1" applyBorder="1" applyAlignment="1">
      <alignment horizontal="left" vertical="top" wrapText="1"/>
    </xf>
  </cellXfs>
  <cellStyles count="97">
    <cellStyle name="ConditionalStyle_1" xfId="1"/>
    <cellStyle name="Excel Built-in Comma" xfId="2"/>
    <cellStyle name="Excel Built-in Comma [0]" xfId="3"/>
    <cellStyle name="Excel Built-in Currency" xfId="4"/>
    <cellStyle name="Excel Built-in Hyperlink" xfId="5"/>
    <cellStyle name="Excel Built-in Percent" xfId="6"/>
    <cellStyle name="Gevolgde hyperlink" xfId="12" builtinId="9" hidden="1"/>
    <cellStyle name="Gevolgde hyperlink" xfId="13" builtinId="9" hidden="1"/>
    <cellStyle name="Gevolgde hyperlink" xfId="14" builtinId="9" hidden="1"/>
    <cellStyle name="Gevolgde hyperlink" xfId="16" builtinId="9" hidden="1"/>
    <cellStyle name="Gevolgde hyperlink" xfId="17" builtinId="9" hidden="1"/>
    <cellStyle name="Gevolgde hyperlink" xfId="18" builtinId="9" hidden="1"/>
    <cellStyle name="Gevolgde hyperlink" xfId="19" builtinId="9" hidden="1"/>
    <cellStyle name="Gevolgde hyperlink" xfId="20" builtinId="9" hidden="1"/>
    <cellStyle name="Gevolgde hyperlink" xfId="21" builtinId="9" hidden="1"/>
    <cellStyle name="Gevolgde hyperlink" xfId="22" builtinId="9" hidden="1"/>
    <cellStyle name="Gevolgde hyperlink" xfId="23" builtinId="9" hidden="1"/>
    <cellStyle name="Gevolgde hyperlink" xfId="24" builtinId="9" hidden="1"/>
    <cellStyle name="Gevolgde hyperlink" xfId="25" builtinId="9" hidden="1"/>
    <cellStyle name="Gevolgde hyperlink" xfId="26" builtinId="9" hidden="1"/>
    <cellStyle name="Gevolgde hyperlink" xfId="27" builtinId="9" hidden="1"/>
    <cellStyle name="Gevolgde hyperlink" xfId="28" builtinId="9" hidden="1"/>
    <cellStyle name="Gevolgde hyperlink" xfId="29" builtinId="9" hidden="1"/>
    <cellStyle name="Gevolgde hyperlink" xfId="30" builtinId="9" hidden="1"/>
    <cellStyle name="Gevolgde hyperlink" xfId="31" builtinId="9" hidden="1"/>
    <cellStyle name="Gevolgde hyperlink" xfId="32" builtinId="9" hidden="1"/>
    <cellStyle name="Gevolgde hyperlink" xfId="33" builtinId="9" hidden="1"/>
    <cellStyle name="Gevolgde hyperlink" xfId="34" builtinId="9" hidden="1"/>
    <cellStyle name="Gevolgde hyperlink" xfId="35" builtinId="9" hidden="1"/>
    <cellStyle name="Gevolgde hyperlink" xfId="36" builtinId="9" hidden="1"/>
    <cellStyle name="Gevolgde hyperlink" xfId="37" builtinId="9" hidden="1"/>
    <cellStyle name="Gevolgde hyperlink" xfId="38" builtinId="9" hidden="1"/>
    <cellStyle name="Gevolgde hyperlink" xfId="39" builtinId="9" hidden="1"/>
    <cellStyle name="Gevolgde hyperlink" xfId="40" builtinId="9" hidden="1"/>
    <cellStyle name="Gevolgde hyperlink" xfId="41" builtinId="9" hidden="1"/>
    <cellStyle name="Gevolgde hyperlink" xfId="42" builtinId="9" hidden="1"/>
    <cellStyle name="Gevolgde hyperlink" xfId="43" builtinId="9" hidden="1"/>
    <cellStyle name="Gevolgde hyperlink" xfId="44" builtinId="9" hidden="1"/>
    <cellStyle name="Gevolgde hyperlink" xfId="45" builtinId="9" hidden="1"/>
    <cellStyle name="Gevolgde hyperlink" xfId="46" builtinId="9" hidden="1"/>
    <cellStyle name="Gevolgde hyperlink" xfId="47" builtinId="9" hidden="1"/>
    <cellStyle name="Gevolgde hyperlink" xfId="48" builtinId="9" hidden="1"/>
    <cellStyle name="Gevolgde hyperlink" xfId="49" builtinId="9" hidden="1"/>
    <cellStyle name="Gevolgde hyperlink" xfId="50" builtinId="9" hidden="1"/>
    <cellStyle name="Gevolgde hyperlink" xfId="51" builtinId="9" hidden="1"/>
    <cellStyle name="Gevolgde hyperlink" xfId="52" builtinId="9" hidden="1"/>
    <cellStyle name="Gevolgde hyperlink" xfId="53" builtinId="9" hidden="1"/>
    <cellStyle name="Gevolgde hyperlink" xfId="54" builtinId="9" hidden="1"/>
    <cellStyle name="Gevolgde hyperlink" xfId="55" builtinId="9" hidden="1"/>
    <cellStyle name="Gevolgde hyperlink" xfId="56" builtinId="9" hidden="1"/>
    <cellStyle name="Gevolgde hyperlink" xfId="57" builtinId="9" hidden="1"/>
    <cellStyle name="Gevolgde hyperlink" xfId="58" builtinId="9" hidden="1"/>
    <cellStyle name="Gevolgde hyperlink" xfId="59" builtinId="9" hidden="1"/>
    <cellStyle name="Gevolgde hyperlink" xfId="60" builtinId="9" hidden="1"/>
    <cellStyle name="Gevolgde hyperlink" xfId="61" builtinId="9" hidden="1"/>
    <cellStyle name="Gevolgde hyperlink" xfId="62" builtinId="9" hidden="1"/>
    <cellStyle name="Gevolgde hyperlink" xfId="63" builtinId="9" hidden="1"/>
    <cellStyle name="Gevolgde hyperlink" xfId="64" builtinId="9" hidden="1"/>
    <cellStyle name="Gevolgde hyperlink" xfId="65" builtinId="9" hidden="1"/>
    <cellStyle name="Gevolgde hyperlink" xfId="66" builtinId="9" hidden="1"/>
    <cellStyle name="Gevolgde hyperlink" xfId="67" builtinId="9" hidden="1"/>
    <cellStyle name="Gevolgde hyperlink" xfId="68" builtinId="9" hidden="1"/>
    <cellStyle name="Gevolgde hyperlink" xfId="69" builtinId="9" hidden="1"/>
    <cellStyle name="Gevolgde hyperlink" xfId="70" builtinId="9" hidden="1"/>
    <cellStyle name="Gevolgde hyperlink" xfId="71" builtinId="9" hidden="1"/>
    <cellStyle name="Gevolgde hyperlink" xfId="72" builtinId="9" hidden="1"/>
    <cellStyle name="Gevolgde hyperlink" xfId="73" builtinId="9" hidden="1"/>
    <cellStyle name="Gevolgde hyperlink" xfId="74" builtinId="9" hidden="1"/>
    <cellStyle name="Gevolgde hyperlink" xfId="75" builtinId="9" hidden="1"/>
    <cellStyle name="Gevolgde hyperlink" xfId="76" builtinId="9" hidden="1"/>
    <cellStyle name="Gevolgde hyperlink" xfId="77" builtinId="9" hidden="1"/>
    <cellStyle name="Gevolgde hyperlink" xfId="78" builtinId="9" hidden="1"/>
    <cellStyle name="Gevolgde hyperlink" xfId="80" builtinId="9" hidden="1"/>
    <cellStyle name="Gevolgde hyperlink" xfId="82" builtinId="9" hidden="1"/>
    <cellStyle name="Gevolgde hyperlink" xfId="83" builtinId="9" hidden="1"/>
    <cellStyle name="Gevolgde hyperlink" xfId="84" builtinId="9" hidden="1"/>
    <cellStyle name="Gevolgde hyperlink" xfId="85" builtinId="9" hidden="1"/>
    <cellStyle name="Gevolgde hyperlink" xfId="86" builtinId="9" hidden="1"/>
    <cellStyle name="Gevolgde hyperlink" xfId="87" builtinId="9" hidden="1"/>
    <cellStyle name="Gevolgde hyperlink" xfId="88" builtinId="9" hidden="1"/>
    <cellStyle name="Gevolgde hyperlink" xfId="89" builtinId="9" hidden="1"/>
    <cellStyle name="Gevolgde hyperlink" xfId="90" builtinId="9" hidden="1"/>
    <cellStyle name="Gevolgde hyperlink" xfId="91" builtinId="9" hidden="1"/>
    <cellStyle name="Gevolgde hyperlink" xfId="92" builtinId="9" hidden="1"/>
    <cellStyle name="Gevolgde hyperlink" xfId="93" builtinId="9" hidden="1"/>
    <cellStyle name="Gevolgde hyperlink" xfId="94" builtinId="9" hidden="1"/>
    <cellStyle name="Gevolgde hyperlink" xfId="95" builtinId="9" hidden="1"/>
    <cellStyle name="Gevolgde hyperlink" xfId="96" builtinId="9" hidden="1"/>
    <cellStyle name="Heading" xfId="7"/>
    <cellStyle name="Heading1" xfId="8"/>
    <cellStyle name="Hyperlink" xfId="15" builtinId="8"/>
    <cellStyle name="Procent" xfId="79" builtinId="5"/>
    <cellStyle name="Result" xfId="9"/>
    <cellStyle name="Result2" xfId="10"/>
    <cellStyle name="Stand." xfId="0" builtinId="0" customBuiltin="1"/>
    <cellStyle name="Standaard 2" xfId="11"/>
    <cellStyle name="Valuta" xfId="81" builtinId="4"/>
  </cellStyles>
  <dxfs count="29">
    <dxf>
      <font>
        <color rgb="FF006100"/>
      </font>
      <fill>
        <patternFill patternType="solid">
          <fgColor rgb="FFC6EFCE"/>
          <bgColor rgb="FFC6EFCE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Leelawadee"/>
        <scheme val="none"/>
      </font>
      <numFmt numFmtId="175" formatCode="_ [$€-813]\ * #,##0.00_ ;_ [$€-813]\ * \-#,##0.00_ ;_ [$€-813]\ * &quot;-&quot;??_ ;_ @_ "/>
      <alignment horizontal="left" vertical="bottom" textRotation="0" wrapText="0" indent="0" justifyLastLine="0" shrinkToFit="0" readingOrder="0"/>
      <border diagonalUp="0" diagonalDown="0">
        <left style="thin">
          <color auto="1"/>
        </left>
        <right style="medium">
          <color auto="1"/>
        </right>
        <top style="thin">
          <color auto="1"/>
        </top>
        <bottom style="medium">
          <color auto="1"/>
        </bottom>
        <vertical/>
        <horizontal/>
      </border>
    </dxf>
    <dxf>
      <border>
        <top style="medium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Leelawadee"/>
        <scheme val="none"/>
      </font>
      <numFmt numFmtId="175" formatCode="_ [$€-813]\ * #,##0.00_ ;_ [$€-813]\ * \-#,##0.00_ ;_ [$€-813]\ * &quot;-&quot;??_ ;_ @_ "/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  <protection locked="1" hidden="0"/>
    </dxf>
    <dxf>
      <border outline="0">
        <top style="medium">
          <color auto="1"/>
        </top>
        <bottom style="medium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Leelawadee"/>
        <scheme val="none"/>
      </font>
      <alignment horizontal="left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Leelawadee"/>
        <scheme val="none"/>
      </font>
      <fill>
        <patternFill patternType="solid">
          <fgColor indexed="64"/>
          <bgColor rgb="FFFF0000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"/>
        <scheme val="none"/>
      </font>
      <numFmt numFmtId="175" formatCode="_ [$€-813]\ * #,##0.00_ ;_ [$€-813]\ * \-#,##0.00_ ;_ [$€-813]\ * &quot;-&quot;??_ ;_ @_ "/>
      <border diagonalUp="0" diagonalDown="0" outline="0">
        <left style="thin">
          <color auto="1"/>
        </left>
        <right style="medium">
          <color auto="1"/>
        </right>
        <top style="medium">
          <color auto="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"/>
        <scheme val="none"/>
      </font>
      <numFmt numFmtId="175" formatCode="_ [$€-813]\ * #,##0.00_ ;_ [$€-813]\ * \-#,##0.00_ ;_ [$€-813]\ * &quot;-&quot;??_ ;_ @_ "/>
      <border diagonalUp="0" diagonalDown="0">
        <left style="thin">
          <color auto="1"/>
        </left>
        <right style="medium">
          <color auto="1"/>
        </right>
        <top style="thin">
          <color auto="1"/>
        </top>
        <bottom style="medium">
          <color auto="1"/>
        </bottom>
        <vertical/>
        <horizontal/>
      </border>
    </dxf>
    <dxf>
      <border>
        <top style="medium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"/>
        <scheme val="none"/>
      </font>
      <numFmt numFmtId="175" formatCode="_ [$€-813]\ * #,##0.00_ ;_ [$€-813]\ * \-#,##0.00_ ;_ [$€-813]\ * &quot;-&quot;??_ ;_ @_ "/>
    </dxf>
    <dxf>
      <border outline="0">
        <top style="medium">
          <color auto="1"/>
        </top>
        <bottom style="medium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Leelawadee"/>
        <scheme val="none"/>
      </font>
      <fill>
        <patternFill patternType="solid">
          <fgColor indexed="64"/>
          <bgColor rgb="FF00B050"/>
        </patternFill>
      </fill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theme" Target="theme/theme1.xml"/><Relationship Id="rId8" Type="http://schemas.openxmlformats.org/officeDocument/2006/relationships/styles" Target="styles.xml"/><Relationship Id="rId9" Type="http://schemas.openxmlformats.org/officeDocument/2006/relationships/sharedStrings" Target="sharedStrings.xml"/><Relationship Id="rId10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nl-NL"/>
  <c:roundedCorners val="0"/>
  <c:style val="2"/>
  <c:chart>
    <c:title>
      <c:tx>
        <c:rich>
          <a:bodyPr/>
          <a:lstStyle/>
          <a:p>
            <a:pPr>
              <a:defRPr sz="1800" b="1" baseline="0">
                <a:solidFill>
                  <a:srgbClr val="000000"/>
                </a:solidFill>
                <a:latin typeface="Leelawadee"/>
                <a:cs typeface="Leelawadee" pitchFamily="32"/>
              </a:defRPr>
            </a:pPr>
            <a:r>
              <a:rPr lang="en-US"/>
              <a:t>Income</a:t>
            </a:r>
          </a:p>
        </c:rich>
      </c:tx>
      <c:layout>
        <c:manualLayout>
          <c:xMode val="edge"/>
          <c:yMode val="edge"/>
          <c:x val="0.788110410255206"/>
          <c:y val="0.170362903225806"/>
        </c:manualLayout>
      </c:layout>
      <c:overlay val="0"/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'Income Statement'!#REF!</c:f>
              <c:strCache>
                <c:ptCount val="1"/>
                <c:pt idx="0">
                  <c:v>#REF!</c:v>
                </c:pt>
              </c:strCache>
            </c:strRef>
          </c:tx>
          <c:invertIfNegative val="0"/>
          <c:cat>
            <c:numRef>
              <c:f>'Income Statement'!$B$9:$M$9</c:f>
              <c:numCache>
                <c:formatCode>#,##0.00" "[$€-813];[Red]"-"#,##0.00" "[$€-813]</c:formatCode>
                <c:ptCount val="12"/>
              </c:numCache>
            </c:numRef>
          </c:cat>
          <c:val>
            <c:numRef>
              <c:f>'Income Statement'!#REF!</c:f>
              <c:numCache>
                <c:formatCode>General</c:formatCode>
                <c:ptCount val="1"/>
                <c:pt idx="0">
                  <c:v>1.0</c:v>
                </c:pt>
              </c:numCache>
            </c:numRef>
          </c:val>
        </c:ser>
        <c:ser>
          <c:idx val="1"/>
          <c:order val="1"/>
          <c:tx>
            <c:strRef>
              <c:f>'Income Statement'!$A$4:$A$4</c:f>
              <c:strCache>
                <c:ptCount val="1"/>
                <c:pt idx="0">
                  <c:v>Job &amp; Self Employment</c:v>
                </c:pt>
              </c:strCache>
            </c:strRef>
          </c:tx>
          <c:spPr>
            <a:solidFill>
              <a:srgbClr val="6A5286"/>
            </a:solidFill>
            <a:ln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0" b="0" baseline="0">
                    <a:solidFill>
                      <a:srgbClr val="000000"/>
                    </a:solidFill>
                    <a:latin typeface="Calibri"/>
                  </a:defRPr>
                </a:pPr>
                <a:endParaRPr lang="nl-N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eparator>;</c:separator>
            <c:showLeaderLines val="0"/>
            <c:extLst xmlns:c16r2="http://schemas.microsoft.com/office/drawing/2015/06/chart" xmlns:c16r3="http://schemas.microsoft.com/office/drawing/2017/03/chart">
              <c:ext xmlns:c15="http://schemas.microsoft.com/office/drawing/2012/chart" uri="{CE6537A1-D6FC-4f65-9D91-7224C49458BB}">
                <c15:layout/>
                <c15:showLeaderLines val="1"/>
              </c:ext>
            </c:extLst>
          </c:dLbls>
          <c:cat>
            <c:numRef>
              <c:f>'Income Statement'!$B$9:$M$9</c:f>
              <c:numCache>
                <c:formatCode>#,##0.00" "[$€-813];[Red]"-"#,##0.00" "[$€-813]</c:formatCode>
                <c:ptCount val="12"/>
              </c:numCache>
            </c:numRef>
          </c:cat>
          <c:val>
            <c:numRef>
              <c:f>'Income Statement'!$B$4:$M$4</c:f>
              <c:numCache>
                <c:formatCode>#,##0.00" "[$€-813];[Red]"-"#,##0.00" "[$€-813]</c:formatCode>
                <c:ptCount val="12"/>
                <c:pt idx="0">
                  <c:v>1600.0</c:v>
                </c:pt>
                <c:pt idx="1">
                  <c:v>1600.0</c:v>
                </c:pt>
                <c:pt idx="2">
                  <c:v>1600.0</c:v>
                </c:pt>
                <c:pt idx="3">
                  <c:v>1600.0</c:v>
                </c:pt>
                <c:pt idx="4">
                  <c:v>1600.0</c:v>
                </c:pt>
                <c:pt idx="5">
                  <c:v>1600.0</c:v>
                </c:pt>
                <c:pt idx="6">
                  <c:v>1600.0</c:v>
                </c:pt>
                <c:pt idx="7">
                  <c:v>1600.0</c:v>
                </c:pt>
                <c:pt idx="8">
                  <c:v>1600.0</c:v>
                </c:pt>
                <c:pt idx="9">
                  <c:v>1600.0</c:v>
                </c:pt>
                <c:pt idx="10">
                  <c:v>1600.0</c:v>
                </c:pt>
                <c:pt idx="11">
                  <c:v>1600.0</c:v>
                </c:pt>
              </c:numCache>
            </c:numRef>
          </c:val>
        </c:ser>
        <c:ser>
          <c:idx val="2"/>
          <c:order val="2"/>
          <c:tx>
            <c:strRef>
              <c:f>'Income Statement'!$A$8:$A$8</c:f>
              <c:strCache>
                <c:ptCount val="1"/>
                <c:pt idx="0">
                  <c:v>Books Amazon</c:v>
                </c:pt>
              </c:strCache>
            </c:strRef>
          </c:tx>
          <c:spPr>
            <a:solidFill>
              <a:srgbClr val="C0504D"/>
            </a:solidFill>
            <a:ln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0" b="0" baseline="0">
                    <a:solidFill>
                      <a:srgbClr val="000000"/>
                    </a:solidFill>
                    <a:latin typeface="Calibri"/>
                  </a:defRPr>
                </a:pPr>
                <a:endParaRPr lang="nl-N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eparator>;</c:separator>
            <c:showLeaderLines val="0"/>
            <c:extLst xmlns:c16r2="http://schemas.microsoft.com/office/drawing/2015/06/chart" xmlns:c16r3="http://schemas.microsoft.com/office/drawing/2017/03/chart">
              <c:ext xmlns:c15="http://schemas.microsoft.com/office/drawing/2012/chart" uri="{CE6537A1-D6FC-4f65-9D91-7224C49458BB}">
                <c15:layout/>
                <c15:showLeaderLines val="1"/>
              </c:ext>
            </c:extLst>
          </c:dLbls>
          <c:cat>
            <c:numRef>
              <c:f>'Income Statement'!$B$9:$M$9</c:f>
              <c:numCache>
                <c:formatCode>#,##0.00" "[$€-813];[Red]"-"#,##0.00" "[$€-813]</c:formatCode>
                <c:ptCount val="12"/>
              </c:numCache>
            </c:numRef>
          </c:cat>
          <c:val>
            <c:numRef>
              <c:f>'Income Statement'!$C$8:$M$8</c:f>
              <c:numCache>
                <c:formatCode>#,##0.00" "[$€-813];[Red]"-"#,##0.00" "[$€-813]</c:formatCode>
                <c:ptCount val="11"/>
              </c:numCache>
            </c:numRef>
          </c:val>
        </c:ser>
        <c:ser>
          <c:idx val="3"/>
          <c:order val="3"/>
          <c:tx>
            <c:strRef>
              <c:f>'Income Statement'!$A$10:$A$10</c:f>
              <c:strCache>
                <c:ptCount val="1"/>
                <c:pt idx="0">
                  <c:v>Fiverr Gigs</c:v>
                </c:pt>
              </c:strCache>
            </c:strRef>
          </c:tx>
          <c:spPr>
            <a:solidFill>
              <a:srgbClr val="9BBB59"/>
            </a:solidFill>
            <a:ln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0" b="0" baseline="0">
                    <a:solidFill>
                      <a:srgbClr val="000000"/>
                    </a:solidFill>
                    <a:latin typeface="Calibri"/>
                  </a:defRPr>
                </a:pPr>
                <a:endParaRPr lang="nl-N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eparator>;</c:separator>
            <c:showLeaderLines val="0"/>
            <c:extLst xmlns:c16r2="http://schemas.microsoft.com/office/drawing/2015/06/chart" xmlns:c16r3="http://schemas.microsoft.com/office/drawing/2017/03/chart">
              <c:ext xmlns:c15="http://schemas.microsoft.com/office/drawing/2012/chart" uri="{CE6537A1-D6FC-4f65-9D91-7224C49458BB}">
                <c15:layout/>
                <c15:showLeaderLines val="1"/>
              </c:ext>
            </c:extLst>
          </c:dLbls>
          <c:cat>
            <c:numRef>
              <c:f>'Income Statement'!$B$9:$M$9</c:f>
              <c:numCache>
                <c:formatCode>#,##0.00" "[$€-813];[Red]"-"#,##0.00" "[$€-813]</c:formatCode>
                <c:ptCount val="12"/>
              </c:numCache>
            </c:numRef>
          </c:cat>
          <c:val>
            <c:numRef>
              <c:f>'Income Statement'!$B$10:$M$10</c:f>
              <c:numCache>
                <c:formatCode>#,##0.00" "[$€-813];[Red]"-"#,##0.00" "[$€-813]</c:formatCode>
                <c:ptCount val="12"/>
              </c:numCache>
            </c:numRef>
          </c:val>
        </c:ser>
        <c:ser>
          <c:idx val="4"/>
          <c:order val="4"/>
          <c:tx>
            <c:strRef>
              <c:f>'Income Statement'!$A$13:$A$13</c:f>
              <c:strCache>
                <c:ptCount val="1"/>
                <c:pt idx="0">
                  <c:v>Interest</c:v>
                </c:pt>
              </c:strCache>
            </c:strRef>
          </c:tx>
          <c:spPr>
            <a:solidFill>
              <a:srgbClr val="AABAD7"/>
            </a:solidFill>
            <a:ln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0" b="0" baseline="0">
                    <a:solidFill>
                      <a:srgbClr val="000000"/>
                    </a:solidFill>
                    <a:latin typeface="Calibri"/>
                  </a:defRPr>
                </a:pPr>
                <a:endParaRPr lang="nl-N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eparator>;</c:separator>
            <c:showLeaderLines val="0"/>
            <c:extLst xmlns:c16r2="http://schemas.microsoft.com/office/drawing/2015/06/chart" xmlns:c16r3="http://schemas.microsoft.com/office/drawing/2017/03/chart">
              <c:ext xmlns:c15="http://schemas.microsoft.com/office/drawing/2012/chart" uri="{CE6537A1-D6FC-4f65-9D91-7224C49458BB}">
                <c15:layout/>
                <c15:showLeaderLines val="1"/>
              </c:ext>
            </c:extLst>
          </c:dLbls>
          <c:cat>
            <c:numRef>
              <c:f>'Income Statement'!$B$9:$M$9</c:f>
              <c:numCache>
                <c:formatCode>#,##0.00" "[$€-813];[Red]"-"#,##0.00" "[$€-813]</c:formatCode>
                <c:ptCount val="12"/>
              </c:numCache>
            </c:numRef>
          </c:cat>
          <c:val>
            <c:numRef>
              <c:f>'Income Statement'!$B$13:$M$13</c:f>
              <c:numCache>
                <c:formatCode>#,##0.00" "[$€-813];[Red]"-"#,##0.00" "[$€-813]</c:formatCode>
                <c:ptCount val="12"/>
              </c:numCache>
            </c:numRef>
          </c:val>
        </c:ser>
        <c:ser>
          <c:idx val="5"/>
          <c:order val="5"/>
          <c:tx>
            <c:strRef>
              <c:f>'Income Statement'!$A$14:$A$14</c:f>
              <c:strCache>
                <c:ptCount val="1"/>
                <c:pt idx="0">
                  <c:v>Dividends</c:v>
                </c:pt>
              </c:strCache>
            </c:strRef>
          </c:tx>
          <c:spPr>
            <a:solidFill>
              <a:srgbClr val="D8AAA9"/>
            </a:solidFill>
            <a:ln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0" b="0" baseline="0">
                    <a:solidFill>
                      <a:srgbClr val="000000"/>
                    </a:solidFill>
                    <a:latin typeface="Calibri"/>
                  </a:defRPr>
                </a:pPr>
                <a:endParaRPr lang="nl-N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eparator>;</c:separator>
            <c:showLeaderLines val="0"/>
            <c:extLst xmlns:c16r2="http://schemas.microsoft.com/office/drawing/2015/06/chart" xmlns:c16r3="http://schemas.microsoft.com/office/drawing/2017/03/chart">
              <c:ext xmlns:c15="http://schemas.microsoft.com/office/drawing/2012/chart" uri="{CE6537A1-D6FC-4f65-9D91-7224C49458BB}">
                <c15:layout/>
                <c15:showLeaderLines val="1"/>
              </c:ext>
            </c:extLst>
          </c:dLbls>
          <c:cat>
            <c:numRef>
              <c:f>'Income Statement'!$B$9:$M$9</c:f>
              <c:numCache>
                <c:formatCode>#,##0.00" "[$€-813];[Red]"-"#,##0.00" "[$€-813]</c:formatCode>
                <c:ptCount val="12"/>
              </c:numCache>
            </c:numRef>
          </c:cat>
          <c:val>
            <c:numRef>
              <c:f>'Income Statement'!$B$14:$M$14</c:f>
              <c:numCache>
                <c:formatCode>#,##0.00" "[$€-813];[Red]"-"#,##0.00" "[$€-813]</c:formatCode>
                <c:ptCount val="12"/>
              </c:numCache>
            </c:numRef>
          </c:val>
        </c:ser>
        <c:ser>
          <c:idx val="6"/>
          <c:order val="6"/>
          <c:tx>
            <c:v>Loan Payback</c:v>
          </c:tx>
          <c:spPr>
            <a:solidFill>
              <a:srgbClr val="3E8EA4"/>
            </a:solidFill>
            <a:ln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0" b="0" baseline="0">
                    <a:solidFill>
                      <a:srgbClr val="000000"/>
                    </a:solidFill>
                    <a:latin typeface="Calibri"/>
                  </a:defRPr>
                </a:pPr>
                <a:endParaRPr lang="nl-N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eparator>;</c:separator>
            <c:showLeaderLines val="0"/>
            <c:extLst xmlns:c16r2="http://schemas.microsoft.com/office/drawing/2015/06/chart" xmlns:c16r3="http://schemas.microsoft.com/office/drawing/2017/03/chart">
              <c:ext xmlns:c15="http://schemas.microsoft.com/office/drawing/2012/chart" uri="{CE6537A1-D6FC-4f65-9D91-7224C49458BB}">
                <c15:layout/>
                <c15:showLeaderLines val="1"/>
              </c:ext>
            </c:extLst>
          </c:dLbls>
          <c:cat>
            <c:numRef>
              <c:f>'Income Statement'!$B$9:$M$9</c:f>
              <c:numCache>
                <c:formatCode>#,##0.00" "[$€-813];[Red]"-"#,##0.00" "[$€-813]</c:formatCode>
                <c:ptCount val="12"/>
              </c:numCache>
            </c:numRef>
          </c:cat>
          <c:val>
            <c:numRef>
              <c:f>'Income Statement'!$B$3:$M$3</c:f>
              <c:numCache>
                <c:formatCode>#,##0.00" "[$€-813];[Red]"-"#,##0.00" "[$€-813]</c:formatCode>
                <c:ptCount val="12"/>
              </c:numCache>
            </c:numRef>
          </c:val>
        </c:ser>
        <c:ser>
          <c:idx val="7"/>
          <c:order val="7"/>
          <c:tx>
            <c:v>Affiliate Earnings</c:v>
          </c:tx>
          <c:spPr>
            <a:solidFill>
              <a:srgbClr val="CC7C3A"/>
            </a:solidFill>
            <a:ln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0" b="0" baseline="0">
                    <a:solidFill>
                      <a:srgbClr val="000000"/>
                    </a:solidFill>
                    <a:latin typeface="Calibri"/>
                  </a:defRPr>
                </a:pPr>
                <a:endParaRPr lang="nl-N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eparator>;</c:separator>
            <c:showLeaderLines val="0"/>
            <c:extLst xmlns:c16r2="http://schemas.microsoft.com/office/drawing/2015/06/chart" xmlns:c16r3="http://schemas.microsoft.com/office/drawing/2017/03/chart">
              <c:ext xmlns:c15="http://schemas.microsoft.com/office/drawing/2012/chart" uri="{CE6537A1-D6FC-4f65-9D91-7224C49458BB}">
                <c15:layout/>
                <c15:showLeaderLines val="1"/>
              </c:ext>
            </c:extLst>
          </c:dLbls>
          <c:cat>
            <c:numRef>
              <c:f>'Income Statement'!$B$9:$M$9</c:f>
              <c:numCache>
                <c:formatCode>#,##0.00" "[$€-813];[Red]"-"#,##0.00" "[$€-813]</c:formatCode>
                <c:ptCount val="12"/>
              </c:numCache>
            </c:numRef>
          </c:cat>
          <c:val>
            <c:numRef>
              <c:f>'Income Statement'!$B$7:$M$7</c:f>
              <c:numCache>
                <c:formatCode>#,##0.00" "[$€-813];[Red]"-"#,##0.00" "[$€-813]</c:formatCode>
                <c:ptCount val="12"/>
              </c:numCache>
            </c:numRef>
          </c:val>
        </c:ser>
        <c:ser>
          <c:idx val="8"/>
          <c:order val="8"/>
          <c:tx>
            <c:v>Life Guide</c:v>
          </c:tx>
          <c:spPr>
            <a:solidFill>
              <a:srgbClr val="4F81BD"/>
            </a:solidFill>
            <a:ln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0" b="0" baseline="0">
                    <a:solidFill>
                      <a:srgbClr val="000000"/>
                    </a:solidFill>
                    <a:latin typeface="Calibri"/>
                  </a:defRPr>
                </a:pPr>
                <a:endParaRPr lang="nl-N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eparator>;</c:separator>
            <c:showLeaderLines val="0"/>
            <c:extLst xmlns:c16r2="http://schemas.microsoft.com/office/drawing/2015/06/chart" xmlns:c16r3="http://schemas.microsoft.com/office/drawing/2017/03/chart">
              <c:ext xmlns:c15="http://schemas.microsoft.com/office/drawing/2012/chart" uri="{CE6537A1-D6FC-4f65-9D91-7224C49458BB}">
                <c15:layout/>
                <c15:showLeaderLines val="1"/>
              </c:ext>
            </c:extLst>
          </c:dLbls>
          <c:cat>
            <c:numRef>
              <c:f>'Income Statement'!$B$9:$M$9</c:f>
              <c:numCache>
                <c:formatCode>#,##0.00" "[$€-813];[Red]"-"#,##0.00" "[$€-813]</c:formatCode>
                <c:ptCount val="12"/>
              </c:numCache>
            </c:numRef>
          </c:cat>
          <c:val>
            <c:numRef>
              <c:f>'Income Statement'!$B$9:$M$9</c:f>
              <c:numCache>
                <c:formatCode>#,##0.00" "[$€-813];[Red]"-"#,##0.00" "[$€-813]</c:formatCode>
                <c:ptCount val="12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serLines/>
        <c:axId val="1535256720"/>
        <c:axId val="1535254400"/>
      </c:barChart>
      <c:valAx>
        <c:axId val="1535254400"/>
        <c:scaling>
          <c:orientation val="minMax"/>
        </c:scaling>
        <c:delete val="0"/>
        <c:axPos val="l"/>
        <c:majorGridlines>
          <c:spPr>
            <a:ln w="9360">
              <a:solidFill>
                <a:srgbClr val="878787"/>
              </a:solidFill>
            </a:ln>
          </c:spPr>
        </c:majorGridlines>
        <c:numFmt formatCode="&quot;€ &quot;#,##0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</a:ln>
        </c:spPr>
        <c:txPr>
          <a:bodyPr/>
          <a:lstStyle/>
          <a:p>
            <a:pPr>
              <a:defRPr sz="1000" b="0" baseline="0">
                <a:solidFill>
                  <a:srgbClr val="000000"/>
                </a:solidFill>
                <a:latin typeface="Leelawadee"/>
                <a:cs typeface="Leelawadee" pitchFamily="32"/>
              </a:defRPr>
            </a:pPr>
            <a:endParaRPr lang="nl-NL"/>
          </a:p>
        </c:txPr>
        <c:crossAx val="1535256720"/>
        <c:crossesAt val="0.0"/>
        <c:crossBetween val="between"/>
      </c:valAx>
      <c:catAx>
        <c:axId val="1535256720"/>
        <c:scaling>
          <c:orientation val="minMax"/>
        </c:scaling>
        <c:delete val="0"/>
        <c:axPos val="b"/>
        <c:numFmt formatCode="#,##0.00&quot; &quot;[$€-813];[Red]&quot;-&quot;#,##0.00&quot; &quot;[$€-813]" sourceLinked="1"/>
        <c:majorTickMark val="none"/>
        <c:minorTickMark val="none"/>
        <c:tickLblPos val="nextTo"/>
        <c:spPr>
          <a:ln w="9360">
            <a:solidFill>
              <a:srgbClr val="878787"/>
            </a:solidFill>
          </a:ln>
        </c:spPr>
        <c:txPr>
          <a:bodyPr/>
          <a:lstStyle/>
          <a:p>
            <a:pPr>
              <a:defRPr sz="1000" b="0" baseline="0">
                <a:solidFill>
                  <a:srgbClr val="000000"/>
                </a:solidFill>
                <a:latin typeface="Leelawadee"/>
                <a:cs typeface="Leelawadee" pitchFamily="32"/>
              </a:defRPr>
            </a:pPr>
            <a:endParaRPr lang="nl-NL"/>
          </a:p>
        </c:txPr>
        <c:crossAx val="1535254400"/>
        <c:crossesAt val="0.0"/>
        <c:auto val="1"/>
        <c:lblAlgn val="ctr"/>
        <c:lblOffset val="100"/>
        <c:noMultiLvlLbl val="0"/>
      </c:catAx>
      <c:spPr>
        <a:solidFill>
          <a:srgbClr val="FFFFFF"/>
        </a:solidFill>
      </c:spPr>
    </c:plotArea>
    <c:legend>
      <c:legendPos val="r"/>
      <c:legendEntry>
        <c:idx val="8"/>
        <c:delete val="1"/>
      </c:legendEntry>
      <c:layout>
        <c:manualLayout>
          <c:xMode val="edge"/>
          <c:yMode val="edge"/>
          <c:x val="0.791035190711678"/>
          <c:y val="0.24905427002905"/>
          <c:w val="0.152765336060252"/>
          <c:h val="0.677195216344316"/>
        </c:manualLayout>
      </c:layout>
      <c:overlay val="0"/>
      <c:spPr>
        <a:noFill/>
        <a:ln>
          <a:noFill/>
        </a:ln>
      </c:spPr>
      <c:txPr>
        <a:bodyPr/>
        <a:lstStyle/>
        <a:p>
          <a:pPr>
            <a:defRPr sz="1000" b="0" baseline="0">
              <a:solidFill>
                <a:srgbClr val="000000"/>
              </a:solidFill>
              <a:latin typeface="Leelawadee"/>
              <a:cs typeface="Leelawadee" pitchFamily="32"/>
            </a:defRPr>
          </a:pPr>
          <a:endParaRPr lang="nl-NL"/>
        </a:p>
      </c:txPr>
    </c:legend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nl-NL"/>
  <c:roundedCorners val="0"/>
  <c:style val="2"/>
  <c:chart>
    <c:title>
      <c:tx>
        <c:rich>
          <a:bodyPr/>
          <a:lstStyle/>
          <a:p>
            <a:pPr>
              <a:defRPr sz="1800" b="1" baseline="0">
                <a:solidFill>
                  <a:srgbClr val="000000"/>
                </a:solidFill>
                <a:latin typeface="Calibri"/>
              </a:defRPr>
            </a:pPr>
            <a:r>
              <a:rPr lang="en-US"/>
              <a:t>Expenses</a:t>
            </a:r>
          </a:p>
        </c:rich>
      </c:tx>
      <c:layout>
        <c:manualLayout>
          <c:xMode val="edge"/>
          <c:yMode val="edge"/>
          <c:x val="0.716034777871617"/>
          <c:y val="0.00620200826934436"/>
        </c:manualLayout>
      </c:layout>
      <c:overlay val="0"/>
    </c:title>
    <c:autoTitleDeleted val="0"/>
    <c:plotArea>
      <c:layout>
        <c:manualLayout>
          <c:xMode val="edge"/>
          <c:yMode val="edge"/>
          <c:x val="0.0358808302058754"/>
          <c:y val="0.0512896239417208"/>
          <c:w val="0.642632934863396"/>
          <c:h val="0.974995077771214"/>
        </c:manualLayout>
      </c:layout>
      <c:barChart>
        <c:barDir val="col"/>
        <c:grouping val="stacked"/>
        <c:varyColors val="0"/>
        <c:ser>
          <c:idx val="0"/>
          <c:order val="0"/>
          <c:tx>
            <c:v>Healthcare</c:v>
          </c:tx>
          <c:spPr>
            <a:solidFill>
              <a:srgbClr val="9BBB59"/>
            </a:solidFill>
            <a:ln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0" b="0" baseline="0">
                    <a:solidFill>
                      <a:srgbClr val="000000"/>
                    </a:solidFill>
                    <a:latin typeface="Calibri"/>
                  </a:defRPr>
                </a:pPr>
                <a:endParaRPr lang="nl-NL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eparator>;</c:separator>
            <c:showLeaderLines val="0"/>
            <c:extLst xmlns:c16r2="http://schemas.microsoft.com/office/drawing/2015/06/chart" xmlns:c16r3="http://schemas.microsoft.com/office/drawing/2017/03/chart">
              <c:ext xmlns:c15="http://schemas.microsoft.com/office/drawing/2012/chart" uri="{CE6537A1-D6FC-4f65-9D91-7224C49458BB}">
                <c15:layout/>
                <c15:showLeaderLines val="1"/>
              </c:ext>
            </c:extLst>
          </c:dLbls>
          <c:cat>
            <c:strRef>
              <c:f>'Income Statement'!$B$21:$M$21</c:f>
              <c:strCache>
                <c:ptCount val="12"/>
                <c:pt idx="0">
                  <c:v>JANUARY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'Income Statement'!$B$30:$M$30</c:f>
              <c:numCache>
                <c:formatCode>#,##0.00" "[$€-813];[Red]"-"#,##0.00" "[$€-813]</c:formatCode>
                <c:ptCount val="12"/>
                <c:pt idx="1">
                  <c:v>23.0</c:v>
                </c:pt>
                <c:pt idx="5">
                  <c:v>23.0</c:v>
                </c:pt>
                <c:pt idx="10">
                  <c:v>23.0</c:v>
                </c:pt>
              </c:numCache>
            </c:numRef>
          </c:val>
        </c:ser>
        <c:ser>
          <c:idx val="1"/>
          <c:order val="1"/>
          <c:tx>
            <c:strRef>
              <c:f>'Income Statement'!$A$31:$A$31</c:f>
              <c:strCache>
                <c:ptCount val="1"/>
                <c:pt idx="0">
                  <c:v>Housing &lt;33% (mortgage, pty taxes, insurance)</c:v>
                </c:pt>
              </c:strCache>
            </c:strRef>
          </c:tx>
          <c:spPr>
            <a:solidFill>
              <a:srgbClr val="8064A2"/>
            </a:solidFill>
            <a:ln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0" b="0" baseline="0">
                    <a:solidFill>
                      <a:srgbClr val="000000"/>
                    </a:solidFill>
                    <a:latin typeface="Calibri"/>
                  </a:defRPr>
                </a:pPr>
                <a:endParaRPr lang="nl-NL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eparator>;</c:separator>
            <c:showLeaderLines val="0"/>
            <c:extLst xmlns:c16r2="http://schemas.microsoft.com/office/drawing/2015/06/chart" xmlns:c16r3="http://schemas.microsoft.com/office/drawing/2017/03/chart">
              <c:ext xmlns:c15="http://schemas.microsoft.com/office/drawing/2012/chart" uri="{CE6537A1-D6FC-4f65-9D91-7224C49458BB}">
                <c15:layout/>
                <c15:showLeaderLines val="1"/>
              </c:ext>
            </c:extLst>
          </c:dLbls>
          <c:cat>
            <c:strRef>
              <c:f>'Income Statement'!$B$21:$M$21</c:f>
              <c:strCache>
                <c:ptCount val="12"/>
                <c:pt idx="0">
                  <c:v>JANUARY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'Income Statement'!$B$31:$M$31</c:f>
              <c:numCache>
                <c:formatCode>#,##0.00" "[$€-813];[Red]"-"#,##0.00" "[$€-813]</c:formatCode>
                <c:ptCount val="12"/>
                <c:pt idx="0">
                  <c:v>23.0</c:v>
                </c:pt>
                <c:pt idx="3">
                  <c:v>23.0</c:v>
                </c:pt>
                <c:pt idx="4">
                  <c:v>23.0</c:v>
                </c:pt>
                <c:pt idx="7">
                  <c:v>23.0</c:v>
                </c:pt>
                <c:pt idx="8">
                  <c:v>23.0</c:v>
                </c:pt>
                <c:pt idx="9">
                  <c:v>23.0</c:v>
                </c:pt>
              </c:numCache>
            </c:numRef>
          </c:val>
        </c:ser>
        <c:ser>
          <c:idx val="2"/>
          <c:order val="2"/>
          <c:tx>
            <c:strRef>
              <c:f>'Income Statement'!$A$32:$A$32</c:f>
              <c:strCache>
                <c:ptCount val="1"/>
                <c:pt idx="0">
                  <c:v>Utilities (power, water, phone, internet, tv)</c:v>
                </c:pt>
              </c:strCache>
            </c:strRef>
          </c:tx>
          <c:spPr>
            <a:solidFill>
              <a:srgbClr val="4BACC6"/>
            </a:solidFill>
            <a:ln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0" b="0" baseline="0">
                    <a:solidFill>
                      <a:srgbClr val="000000"/>
                    </a:solidFill>
                    <a:latin typeface="Calibri"/>
                  </a:defRPr>
                </a:pPr>
                <a:endParaRPr lang="nl-NL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eparator>;</c:separator>
            <c:showLeaderLines val="0"/>
            <c:extLst xmlns:c16r2="http://schemas.microsoft.com/office/drawing/2015/06/chart" xmlns:c16r3="http://schemas.microsoft.com/office/drawing/2017/03/chart">
              <c:ext xmlns:c15="http://schemas.microsoft.com/office/drawing/2012/chart" uri="{CE6537A1-D6FC-4f65-9D91-7224C49458BB}">
                <c15:layout/>
                <c15:showLeaderLines val="1"/>
              </c:ext>
            </c:extLst>
          </c:dLbls>
          <c:cat>
            <c:strRef>
              <c:f>'Income Statement'!$B$21:$M$21</c:f>
              <c:strCache>
                <c:ptCount val="12"/>
                <c:pt idx="0">
                  <c:v>JANUARY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'Income Statement'!$B$32:$M$32</c:f>
              <c:numCache>
                <c:formatCode>#,##0.00" "[$€-813];[Red]"-"#,##0.00" "[$€-813]</c:formatCode>
                <c:ptCount val="12"/>
                <c:pt idx="1">
                  <c:v>50.0</c:v>
                </c:pt>
                <c:pt idx="2">
                  <c:v>23.0</c:v>
                </c:pt>
                <c:pt idx="5">
                  <c:v>50.0</c:v>
                </c:pt>
                <c:pt idx="6">
                  <c:v>23.0</c:v>
                </c:pt>
                <c:pt idx="10">
                  <c:v>50.0</c:v>
                </c:pt>
                <c:pt idx="11">
                  <c:v>23.0</c:v>
                </c:pt>
              </c:numCache>
            </c:numRef>
          </c:val>
        </c:ser>
        <c:ser>
          <c:idx val="3"/>
          <c:order val="3"/>
          <c:tx>
            <c:strRef>
              <c:f>'Income Statement'!$A$33:$A$33</c:f>
              <c:strCache>
                <c:ptCount val="1"/>
                <c:pt idx="0">
                  <c:v>Transportation (car + insurance + gas, public transit)</c:v>
                </c:pt>
              </c:strCache>
            </c:strRef>
          </c:tx>
          <c:spPr>
            <a:solidFill>
              <a:srgbClr val="F79646"/>
            </a:solidFill>
            <a:ln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0" b="0" baseline="0">
                    <a:solidFill>
                      <a:srgbClr val="000000"/>
                    </a:solidFill>
                    <a:latin typeface="Calibri"/>
                  </a:defRPr>
                </a:pPr>
                <a:endParaRPr lang="nl-NL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eparator>;</c:separator>
            <c:showLeaderLines val="0"/>
            <c:extLst xmlns:c16r2="http://schemas.microsoft.com/office/drawing/2015/06/chart" xmlns:c16r3="http://schemas.microsoft.com/office/drawing/2017/03/chart">
              <c:ext xmlns:c15="http://schemas.microsoft.com/office/drawing/2012/chart" uri="{CE6537A1-D6FC-4f65-9D91-7224C49458BB}">
                <c15:layout/>
                <c15:showLeaderLines val="1"/>
              </c:ext>
            </c:extLst>
          </c:dLbls>
          <c:cat>
            <c:strRef>
              <c:f>'Income Statement'!$B$21:$M$21</c:f>
              <c:strCache>
                <c:ptCount val="12"/>
                <c:pt idx="0">
                  <c:v>JANUARY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'Income Statement'!$B$33:$M$33</c:f>
              <c:numCache>
                <c:formatCode>#,##0.00" "[$€-813];[Red]"-"#,##0.00" "[$€-813]</c:formatCode>
                <c:ptCount val="12"/>
                <c:pt idx="0">
                  <c:v>50.0</c:v>
                </c:pt>
                <c:pt idx="3">
                  <c:v>50.0</c:v>
                </c:pt>
                <c:pt idx="4">
                  <c:v>50.0</c:v>
                </c:pt>
                <c:pt idx="7">
                  <c:v>50.0</c:v>
                </c:pt>
                <c:pt idx="8">
                  <c:v>50.0</c:v>
                </c:pt>
                <c:pt idx="9">
                  <c:v>50.0</c:v>
                </c:pt>
              </c:numCache>
            </c:numRef>
          </c:val>
        </c:ser>
        <c:ser>
          <c:idx val="4"/>
          <c:order val="4"/>
          <c:tx>
            <c:strRef>
              <c:f>'Income Statement'!$A$34:$A$34</c:f>
              <c:strCache>
                <c:ptCount val="1"/>
                <c:pt idx="0">
                  <c:v>Extra (SPECIFY)</c:v>
                </c:pt>
              </c:strCache>
            </c:strRef>
          </c:tx>
          <c:spPr>
            <a:solidFill>
              <a:srgbClr val="D8AAA9"/>
            </a:solidFill>
            <a:ln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0" b="0" baseline="0">
                    <a:solidFill>
                      <a:srgbClr val="000000"/>
                    </a:solidFill>
                    <a:latin typeface="Calibri"/>
                  </a:defRPr>
                </a:pPr>
                <a:endParaRPr lang="nl-NL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eparator>;</c:separator>
            <c:showLeaderLines val="0"/>
            <c:extLst xmlns:c16r2="http://schemas.microsoft.com/office/drawing/2015/06/chart" xmlns:c16r3="http://schemas.microsoft.com/office/drawing/2017/03/chart">
              <c:ext xmlns:c15="http://schemas.microsoft.com/office/drawing/2012/chart" uri="{CE6537A1-D6FC-4f65-9D91-7224C49458BB}">
                <c15:layout/>
                <c15:showLeaderLines val="1"/>
              </c:ext>
            </c:extLst>
          </c:dLbls>
          <c:cat>
            <c:strRef>
              <c:f>'Income Statement'!$B$21:$M$21</c:f>
              <c:strCache>
                <c:ptCount val="12"/>
                <c:pt idx="0">
                  <c:v>JANUARY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'Income Statement'!$B$34:$M$34</c:f>
              <c:numCache>
                <c:formatCode>#,##0.00" "[$€-813];[Red]"-"#,##0.00" "[$€-813]</c:formatCode>
                <c:ptCount val="12"/>
                <c:pt idx="1">
                  <c:v>78.0</c:v>
                </c:pt>
                <c:pt idx="2">
                  <c:v>50.0</c:v>
                </c:pt>
                <c:pt idx="5">
                  <c:v>78.0</c:v>
                </c:pt>
                <c:pt idx="6">
                  <c:v>50.0</c:v>
                </c:pt>
                <c:pt idx="10">
                  <c:v>78.0</c:v>
                </c:pt>
                <c:pt idx="11">
                  <c:v>50.0</c:v>
                </c:pt>
              </c:numCache>
            </c:numRef>
          </c:val>
        </c:ser>
        <c:ser>
          <c:idx val="5"/>
          <c:order val="5"/>
          <c:tx>
            <c:strRef>
              <c:f>'Income Statement'!$A$35:$A$35</c:f>
              <c:strCache>
                <c:ptCount val="1"/>
                <c:pt idx="0">
                  <c:v>Cash Withdrawals (Fun?)</c:v>
                </c:pt>
              </c:strCache>
            </c:strRef>
          </c:tx>
          <c:spPr>
            <a:solidFill>
              <a:srgbClr val="C5D6AC"/>
            </a:solidFill>
            <a:ln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0" b="0" baseline="0">
                    <a:solidFill>
                      <a:srgbClr val="000000"/>
                    </a:solidFill>
                    <a:latin typeface="Calibri"/>
                  </a:defRPr>
                </a:pPr>
                <a:endParaRPr lang="nl-NL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eparator>;</c:separator>
            <c:showLeaderLines val="0"/>
            <c:extLst xmlns:c16r2="http://schemas.microsoft.com/office/drawing/2015/06/chart" xmlns:c16r3="http://schemas.microsoft.com/office/drawing/2017/03/chart">
              <c:ext xmlns:c15="http://schemas.microsoft.com/office/drawing/2012/chart" uri="{CE6537A1-D6FC-4f65-9D91-7224C49458BB}">
                <c15:layout/>
                <c15:showLeaderLines val="1"/>
              </c:ext>
            </c:extLst>
          </c:dLbls>
          <c:cat>
            <c:strRef>
              <c:f>'Income Statement'!$B$21:$M$21</c:f>
              <c:strCache>
                <c:ptCount val="12"/>
                <c:pt idx="0">
                  <c:v>JANUARY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'Income Statement'!$B$35:$M$35</c:f>
              <c:numCache>
                <c:formatCode>#,##0.00" "[$€-813];[Red]"-"#,##0.00" "[$€-813]</c:formatCode>
                <c:ptCount val="12"/>
                <c:pt idx="0">
                  <c:v>78.0</c:v>
                </c:pt>
                <c:pt idx="3">
                  <c:v>78.0</c:v>
                </c:pt>
                <c:pt idx="4">
                  <c:v>78.0</c:v>
                </c:pt>
                <c:pt idx="7">
                  <c:v>78.0</c:v>
                </c:pt>
                <c:pt idx="8">
                  <c:v>78.0</c:v>
                </c:pt>
                <c:pt idx="9">
                  <c:v>78.0</c:v>
                </c:pt>
              </c:numCache>
            </c:numRef>
          </c:val>
        </c:ser>
        <c:ser>
          <c:idx val="6"/>
          <c:order val="6"/>
          <c:tx>
            <c:strRef>
              <c:f>'Income Statement'!$A$37:$A$37</c:f>
              <c:strCache>
                <c:ptCount val="1"/>
                <c:pt idx="0">
                  <c:v>Nutrition</c:v>
                </c:pt>
              </c:strCache>
            </c:strRef>
          </c:tx>
          <c:spPr>
            <a:solidFill>
              <a:srgbClr val="B9AFC9"/>
            </a:solidFill>
            <a:ln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0" b="0" baseline="0">
                    <a:solidFill>
                      <a:srgbClr val="000000"/>
                    </a:solidFill>
                    <a:latin typeface="Calibri"/>
                  </a:defRPr>
                </a:pPr>
                <a:endParaRPr lang="nl-NL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eparator>;</c:separator>
            <c:showLeaderLines val="0"/>
            <c:extLst xmlns:c16r2="http://schemas.microsoft.com/office/drawing/2015/06/chart" xmlns:c16r3="http://schemas.microsoft.com/office/drawing/2017/03/chart">
              <c:ext xmlns:c15="http://schemas.microsoft.com/office/drawing/2012/chart" uri="{CE6537A1-D6FC-4f65-9D91-7224C49458BB}">
                <c15:layout/>
                <c15:showLeaderLines val="1"/>
              </c:ext>
            </c:extLst>
          </c:dLbls>
          <c:cat>
            <c:strRef>
              <c:f>'Income Statement'!$B$21:$M$21</c:f>
              <c:strCache>
                <c:ptCount val="12"/>
                <c:pt idx="0">
                  <c:v>JANUARY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'Income Statement'!$B$37:$M$37</c:f>
              <c:numCache>
                <c:formatCode>#,##0.00" "[$€-813];[Red]"-"#,##0.00" "[$€-813]</c:formatCode>
                <c:ptCount val="12"/>
                <c:pt idx="0">
                  <c:v>65.0</c:v>
                </c:pt>
                <c:pt idx="3">
                  <c:v>65.0</c:v>
                </c:pt>
                <c:pt idx="4">
                  <c:v>65.0</c:v>
                </c:pt>
                <c:pt idx="7">
                  <c:v>65.0</c:v>
                </c:pt>
                <c:pt idx="8">
                  <c:v>65.0</c:v>
                </c:pt>
                <c:pt idx="9">
                  <c:v>65.0</c:v>
                </c:pt>
              </c:numCache>
            </c:numRef>
          </c:val>
        </c:ser>
        <c:ser>
          <c:idx val="7"/>
          <c:order val="7"/>
          <c:tx>
            <c:v>Subscriptions</c:v>
          </c:tx>
          <c:spPr>
            <a:solidFill>
              <a:srgbClr val="416A9C"/>
            </a:solidFill>
            <a:ln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0" b="0" baseline="0">
                    <a:solidFill>
                      <a:srgbClr val="000000"/>
                    </a:solidFill>
                    <a:latin typeface="Calibri"/>
                  </a:defRPr>
                </a:pPr>
                <a:endParaRPr lang="nl-NL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eparator>;</c:separator>
            <c:showLeaderLines val="0"/>
            <c:extLst xmlns:c16r2="http://schemas.microsoft.com/office/drawing/2015/06/chart" xmlns:c16r3="http://schemas.microsoft.com/office/drawing/2017/03/chart">
              <c:ext xmlns:c15="http://schemas.microsoft.com/office/drawing/2012/chart" uri="{CE6537A1-D6FC-4f65-9D91-7224C49458BB}">
                <c15:layout/>
                <c15:showLeaderLines val="1"/>
              </c:ext>
            </c:extLst>
          </c:dLbls>
          <c:cat>
            <c:strRef>
              <c:f>'Income Statement'!$B$21:$M$21</c:f>
              <c:strCache>
                <c:ptCount val="12"/>
                <c:pt idx="0">
                  <c:v>JANUARY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'Income Statement'!$B$38:$M$38</c:f>
              <c:numCache>
                <c:formatCode>#,##0.00" "[$€-813];[Red]"-"#,##0.00" "[$€-813]</c:formatCode>
                <c:ptCount val="12"/>
                <c:pt idx="2">
                  <c:v>65.0</c:v>
                </c:pt>
                <c:pt idx="6">
                  <c:v>65.0</c:v>
                </c:pt>
                <c:pt idx="11">
                  <c:v>65.0</c:v>
                </c:pt>
              </c:numCache>
            </c:numRef>
          </c:val>
        </c:ser>
        <c:ser>
          <c:idx val="8"/>
          <c:order val="8"/>
          <c:tx>
            <c:v>Supplements</c:v>
          </c:tx>
          <c:spPr>
            <a:solidFill>
              <a:srgbClr val="9F423F"/>
            </a:solidFill>
            <a:ln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0" b="0" baseline="0">
                    <a:solidFill>
                      <a:srgbClr val="000000"/>
                    </a:solidFill>
                    <a:latin typeface="Calibri"/>
                  </a:defRPr>
                </a:pPr>
                <a:endParaRPr lang="nl-NL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eparator>;</c:separator>
            <c:showLeaderLines val="0"/>
            <c:extLst xmlns:c16r2="http://schemas.microsoft.com/office/drawing/2015/06/chart" xmlns:c16r3="http://schemas.microsoft.com/office/drawing/2017/03/chart">
              <c:ext xmlns:c15="http://schemas.microsoft.com/office/drawing/2012/chart" uri="{CE6537A1-D6FC-4f65-9D91-7224C49458BB}">
                <c15:layout/>
                <c15:showLeaderLines val="1"/>
              </c:ext>
            </c:extLst>
          </c:dLbls>
          <c:cat>
            <c:strRef>
              <c:f>'Income Statement'!$B$21:$M$21</c:f>
              <c:strCache>
                <c:ptCount val="12"/>
                <c:pt idx="0">
                  <c:v>JANUARY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'Income Statement'!$B$36:$M$36</c:f>
              <c:numCache>
                <c:formatCode>#,##0.00" "[$€-813];[Red]"-"#,##0.00" "[$€-813]</c:formatCode>
                <c:ptCount val="12"/>
                <c:pt idx="1">
                  <c:v>65.0</c:v>
                </c:pt>
                <c:pt idx="2">
                  <c:v>78.0</c:v>
                </c:pt>
                <c:pt idx="5">
                  <c:v>65.0</c:v>
                </c:pt>
                <c:pt idx="6">
                  <c:v>78.0</c:v>
                </c:pt>
                <c:pt idx="10">
                  <c:v>65.0</c:v>
                </c:pt>
                <c:pt idx="11">
                  <c:v>78.0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serLines/>
        <c:axId val="1535316848"/>
        <c:axId val="1535314944"/>
      </c:barChart>
      <c:valAx>
        <c:axId val="1535314944"/>
        <c:scaling>
          <c:orientation val="minMax"/>
        </c:scaling>
        <c:delete val="0"/>
        <c:axPos val="l"/>
        <c:majorGridlines>
          <c:spPr>
            <a:ln w="9360">
              <a:solidFill>
                <a:srgbClr val="878787"/>
              </a:solidFill>
            </a:ln>
          </c:spPr>
        </c:majorGridlines>
        <c:numFmt formatCode="&quot;€ &quot;#,##0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</a:ln>
        </c:spPr>
        <c:txPr>
          <a:bodyPr/>
          <a:lstStyle/>
          <a:p>
            <a:pPr>
              <a:defRPr sz="1000" b="0" baseline="0">
                <a:solidFill>
                  <a:srgbClr val="000000"/>
                </a:solidFill>
                <a:latin typeface="Leelawadee"/>
                <a:cs typeface="Leelawadee" pitchFamily="32"/>
              </a:defRPr>
            </a:pPr>
            <a:endParaRPr lang="nl-NL"/>
          </a:p>
        </c:txPr>
        <c:crossAx val="1535316848"/>
        <c:crossesAt val="0.0"/>
        <c:crossBetween val="between"/>
      </c:valAx>
      <c:catAx>
        <c:axId val="15353168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9360">
            <a:solidFill>
              <a:srgbClr val="878787"/>
            </a:solidFill>
          </a:ln>
        </c:spPr>
        <c:txPr>
          <a:bodyPr/>
          <a:lstStyle/>
          <a:p>
            <a:pPr>
              <a:defRPr sz="1000" b="0" baseline="0">
                <a:solidFill>
                  <a:srgbClr val="000000"/>
                </a:solidFill>
                <a:latin typeface="Leelawadee"/>
                <a:cs typeface="Leelawadee" pitchFamily="32"/>
              </a:defRPr>
            </a:pPr>
            <a:endParaRPr lang="nl-NL"/>
          </a:p>
        </c:txPr>
        <c:crossAx val="1535314944"/>
        <c:crossesAt val="0.0"/>
        <c:auto val="1"/>
        <c:lblAlgn val="ctr"/>
        <c:lblOffset val="100"/>
        <c:noMultiLvlLbl val="0"/>
      </c:catAx>
      <c:spPr>
        <a:solidFill>
          <a:srgbClr val="FFFFFF"/>
        </a:solidFill>
      </c:spPr>
    </c:plotArea>
    <c:legend>
      <c:legendPos val="r"/>
      <c:layout>
        <c:manualLayout>
          <c:xMode val="edge"/>
          <c:yMode val="edge"/>
          <c:x val="0.693612744272968"/>
          <c:y val="0.101890135853514"/>
        </c:manualLayout>
      </c:layout>
      <c:overlay val="0"/>
      <c:spPr>
        <a:noFill/>
        <a:ln>
          <a:noFill/>
        </a:ln>
      </c:spPr>
      <c:txPr>
        <a:bodyPr/>
        <a:lstStyle/>
        <a:p>
          <a:pPr>
            <a:defRPr sz="1000" b="0" baseline="0">
              <a:solidFill>
                <a:srgbClr val="000000"/>
              </a:solidFill>
              <a:latin typeface="Leelawadee"/>
              <a:cs typeface="Leelawadee" pitchFamily="32"/>
            </a:defRPr>
          </a:pPr>
          <a:endParaRPr lang="nl-NL"/>
        </a:p>
      </c:txPr>
    </c:legend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nl-NL"/>
  <c:roundedCorners val="0"/>
  <c:style val="2"/>
  <c:chart>
    <c:title>
      <c:tx>
        <c:rich>
          <a:bodyPr/>
          <a:lstStyle/>
          <a:p>
            <a:pPr>
              <a:defRPr sz="1800" b="1" baseline="0">
                <a:solidFill>
                  <a:srgbClr val="000000"/>
                </a:solidFill>
                <a:latin typeface="Calibri"/>
              </a:defRPr>
            </a:pPr>
            <a:r>
              <a:rPr lang="en-US"/>
              <a:t>Investments</a:t>
            </a:r>
          </a:p>
        </c:rich>
      </c:tx>
      <c:layout>
        <c:manualLayout>
          <c:xMode val="edge"/>
          <c:yMode val="edge"/>
          <c:x val="0.817333996518279"/>
          <c:y val="0.153676988036594"/>
        </c:manualLayout>
      </c:layout>
      <c:overlay val="0"/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'Income Statement'!$A$23:$A$23</c:f>
              <c:strCache>
                <c:ptCount val="1"/>
                <c:pt idx="0">
                  <c:v>Investments (Business/Portfolio) (25%) (only mastercard)</c:v>
                </c:pt>
              </c:strCache>
            </c:strRef>
          </c:tx>
          <c:spPr>
            <a:solidFill>
              <a:srgbClr val="9BBB59"/>
            </a:solidFill>
            <a:ln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0" b="0" baseline="0">
                    <a:solidFill>
                      <a:srgbClr val="000000"/>
                    </a:solidFill>
                    <a:latin typeface="Calibri"/>
                  </a:defRPr>
                </a:pPr>
                <a:endParaRPr lang="nl-NL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eparator>;</c:separator>
            <c:showLeaderLines val="0"/>
            <c:extLst xmlns:c16r2="http://schemas.microsoft.com/office/drawing/2015/06/chart" xmlns:c16r3="http://schemas.microsoft.com/office/drawing/2017/03/chart">
              <c:ext xmlns:c15="http://schemas.microsoft.com/office/drawing/2012/chart" uri="{CE6537A1-D6FC-4f65-9D91-7224C49458BB}">
                <c15:layout/>
                <c15:showLeaderLines val="1"/>
              </c:ext>
            </c:extLst>
          </c:dLbls>
          <c:cat>
            <c:strRef>
              <c:f>'Income Statement'!$B$21:$M$21</c:f>
              <c:strCache>
                <c:ptCount val="12"/>
                <c:pt idx="0">
                  <c:v>JANUARY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'Income Statement'!$B$23:$M$23</c:f>
              <c:numCache>
                <c:formatCode>#,##0.00" "[$€-813];[Red]"-"#,##0.00" "[$€-813]</c:formatCode>
                <c:ptCount val="12"/>
              </c:numCache>
            </c:numRef>
          </c:val>
        </c:ser>
        <c:ser>
          <c:idx val="1"/>
          <c:order val="1"/>
          <c:tx>
            <c:strRef>
              <c:f>'Income Statement'!$A$24:$A$24</c:f>
              <c:strCache>
                <c:ptCount val="1"/>
                <c:pt idx="0">
                  <c:v>Rainy Day (25%)</c:v>
                </c:pt>
              </c:strCache>
            </c:strRef>
          </c:tx>
          <c:spPr>
            <a:solidFill>
              <a:srgbClr val="8064A2"/>
            </a:solidFill>
            <a:ln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0" b="0" baseline="0">
                    <a:solidFill>
                      <a:srgbClr val="000000"/>
                    </a:solidFill>
                    <a:latin typeface="Calibri"/>
                  </a:defRPr>
                </a:pPr>
                <a:endParaRPr lang="nl-NL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eparator>;</c:separator>
            <c:showLeaderLines val="0"/>
            <c:extLst xmlns:c16r2="http://schemas.microsoft.com/office/drawing/2015/06/chart" xmlns:c16r3="http://schemas.microsoft.com/office/drawing/2017/03/chart">
              <c:ext xmlns:c15="http://schemas.microsoft.com/office/drawing/2012/chart" uri="{CE6537A1-D6FC-4f65-9D91-7224C49458BB}">
                <c15:layout/>
                <c15:showLeaderLines val="1"/>
              </c:ext>
            </c:extLst>
          </c:dLbls>
          <c:cat>
            <c:strRef>
              <c:f>'Income Statement'!$B$21:$M$21</c:f>
              <c:strCache>
                <c:ptCount val="12"/>
                <c:pt idx="0">
                  <c:v>JANUARY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'Income Statement'!$B$24:$M$24</c:f>
              <c:numCache>
                <c:formatCode>#,##0.00" "[$€-813];[Red]"-"#,##0.00" "[$€-813]</c:formatCode>
                <c:ptCount val="12"/>
              </c:numCache>
            </c:numRef>
          </c:val>
        </c:ser>
        <c:ser>
          <c:idx val="2"/>
          <c:order val="2"/>
          <c:tx>
            <c:strRef>
              <c:f>'Income Statement'!$A$25:$A$25</c:f>
              <c:strCache>
                <c:ptCount val="1"/>
                <c:pt idx="0">
                  <c:v>Education (25%) ( books, course, tutoring)</c:v>
                </c:pt>
              </c:strCache>
            </c:strRef>
          </c:tx>
          <c:spPr>
            <a:solidFill>
              <a:srgbClr val="4BACC6"/>
            </a:solidFill>
            <a:ln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0" b="0" baseline="0">
                    <a:solidFill>
                      <a:srgbClr val="000000"/>
                    </a:solidFill>
                    <a:latin typeface="Calibri"/>
                  </a:defRPr>
                </a:pPr>
                <a:endParaRPr lang="nl-NL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eparator>;</c:separator>
            <c:showLeaderLines val="0"/>
            <c:extLst xmlns:c16r2="http://schemas.microsoft.com/office/drawing/2015/06/chart" xmlns:c16r3="http://schemas.microsoft.com/office/drawing/2017/03/chart">
              <c:ext xmlns:c15="http://schemas.microsoft.com/office/drawing/2012/chart" uri="{CE6537A1-D6FC-4f65-9D91-7224C49458BB}">
                <c15:layout/>
                <c15:showLeaderLines val="1"/>
              </c:ext>
            </c:extLst>
          </c:dLbls>
          <c:cat>
            <c:strRef>
              <c:f>'Income Statement'!$B$21:$M$21</c:f>
              <c:strCache>
                <c:ptCount val="12"/>
                <c:pt idx="0">
                  <c:v>JANUARY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'Income Statement'!$B$25:$M$25</c:f>
              <c:numCache>
                <c:formatCode>#,##0.00" "[$€-813];[Red]"-"#,##0.00" "[$€-813]</c:formatCode>
                <c:ptCount val="12"/>
              </c:numCache>
            </c:numRef>
          </c:val>
        </c:ser>
        <c:ser>
          <c:idx val="3"/>
          <c:order val="3"/>
          <c:tx>
            <c:strRef>
              <c:f>'Income Statement'!$A$26:$A$26</c:f>
              <c:strCache>
                <c:ptCount val="1"/>
                <c:pt idx="0">
                  <c:v>Fun/Vacation (25%)</c:v>
                </c:pt>
              </c:strCache>
            </c:strRef>
          </c:tx>
          <c:spPr>
            <a:solidFill>
              <a:srgbClr val="F79646"/>
            </a:solidFill>
            <a:ln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0" b="0" baseline="0">
                    <a:solidFill>
                      <a:srgbClr val="000000"/>
                    </a:solidFill>
                    <a:latin typeface="Calibri"/>
                  </a:defRPr>
                </a:pPr>
                <a:endParaRPr lang="nl-NL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eparator>;</c:separator>
            <c:showLeaderLines val="0"/>
            <c:extLst xmlns:c16r2="http://schemas.microsoft.com/office/drawing/2015/06/chart" xmlns:c16r3="http://schemas.microsoft.com/office/drawing/2017/03/chart">
              <c:ext xmlns:c15="http://schemas.microsoft.com/office/drawing/2012/chart" uri="{CE6537A1-D6FC-4f65-9D91-7224C49458BB}">
                <c15:layout/>
                <c15:showLeaderLines val="1"/>
              </c:ext>
            </c:extLst>
          </c:dLbls>
          <c:cat>
            <c:strRef>
              <c:f>'Income Statement'!$B$21:$M$21</c:f>
              <c:strCache>
                <c:ptCount val="12"/>
                <c:pt idx="0">
                  <c:v>JANUARY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'Income Statement'!$B$26:$M$26</c:f>
              <c:numCache>
                <c:formatCode>#,##0.00" "[$€-813];[Red]"-"#,##0.00" "[$€-813]</c:formatCode>
                <c:ptCount val="12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serLines/>
        <c:axId val="1535354672"/>
        <c:axId val="1535351920"/>
      </c:barChart>
      <c:valAx>
        <c:axId val="1535351920"/>
        <c:scaling>
          <c:orientation val="minMax"/>
        </c:scaling>
        <c:delete val="0"/>
        <c:axPos val="l"/>
        <c:majorGridlines>
          <c:spPr>
            <a:ln w="9360">
              <a:solidFill>
                <a:srgbClr val="878787"/>
              </a:solidFill>
            </a:ln>
          </c:spPr>
        </c:majorGridlines>
        <c:numFmt formatCode="[$€-813]#,##0.00&quot; &quot;;[$€-813]&quot;-&quot;#,##0.00&quot; &quot;;[$€-813]&quot;-&quot;#&quot; &quot;;&quot; &quot;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</a:ln>
        </c:spPr>
        <c:txPr>
          <a:bodyPr/>
          <a:lstStyle/>
          <a:p>
            <a:pPr>
              <a:defRPr sz="1000" b="0" baseline="0">
                <a:solidFill>
                  <a:srgbClr val="000000"/>
                </a:solidFill>
                <a:latin typeface="Calibri"/>
              </a:defRPr>
            </a:pPr>
            <a:endParaRPr lang="nl-NL"/>
          </a:p>
        </c:txPr>
        <c:crossAx val="1535354672"/>
        <c:crossesAt val="0.0"/>
        <c:crossBetween val="between"/>
      </c:valAx>
      <c:catAx>
        <c:axId val="15353546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9360">
            <a:solidFill>
              <a:srgbClr val="878787"/>
            </a:solidFill>
          </a:ln>
        </c:spPr>
        <c:txPr>
          <a:bodyPr/>
          <a:lstStyle/>
          <a:p>
            <a:pPr>
              <a:defRPr sz="1000" b="0" baseline="0">
                <a:solidFill>
                  <a:srgbClr val="000000"/>
                </a:solidFill>
                <a:latin typeface="Calibri"/>
              </a:defRPr>
            </a:pPr>
            <a:endParaRPr lang="nl-NL"/>
          </a:p>
        </c:txPr>
        <c:crossAx val="1535351920"/>
        <c:crossesAt val="0.0"/>
        <c:auto val="1"/>
        <c:lblAlgn val="ctr"/>
        <c:lblOffset val="100"/>
        <c:noMultiLvlLbl val="0"/>
      </c:catAx>
      <c:spPr>
        <a:solidFill>
          <a:srgbClr val="FFFFFF"/>
        </a:solidFill>
      </c:spPr>
    </c:plotArea>
    <c:legend>
      <c:legendPos val="r"/>
      <c:layout/>
      <c:overlay val="0"/>
      <c:spPr>
        <a:noFill/>
        <a:ln>
          <a:noFill/>
        </a:ln>
      </c:spPr>
      <c:txPr>
        <a:bodyPr/>
        <a:lstStyle/>
        <a:p>
          <a:pPr>
            <a:defRPr sz="1200" b="0" baseline="0">
              <a:solidFill>
                <a:srgbClr val="000000"/>
              </a:solidFill>
              <a:latin typeface="Calibri"/>
            </a:defRPr>
          </a:pPr>
          <a:endParaRPr lang="nl-NL"/>
        </a:p>
      </c:txPr>
    </c:legend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nl-NL"/>
  <c:roundedCorners val="0"/>
  <c:style val="2"/>
  <c:chart>
    <c:title>
      <c:tx>
        <c:rich>
          <a:bodyPr/>
          <a:lstStyle/>
          <a:p>
            <a:pPr>
              <a:defRPr sz="1800" b="1" baseline="0">
                <a:solidFill>
                  <a:srgbClr val="000000"/>
                </a:solidFill>
                <a:latin typeface="Calibri"/>
              </a:defRPr>
            </a:pPr>
            <a:r>
              <a:rPr lang="en-US"/>
              <a:t>Financial Freedom</a:t>
            </a:r>
          </a:p>
        </c:rich>
      </c:tx>
      <c:layout>
        <c:manualLayout>
          <c:xMode val="edge"/>
          <c:yMode val="edge"/>
          <c:x val="0.397157520079106"/>
          <c:y val="0.00644034494050868"/>
        </c:manualLayout>
      </c:layout>
      <c:overlay val="0"/>
    </c:title>
    <c:autoTitleDeleted val="0"/>
    <c:plotArea>
      <c:layout>
        <c:manualLayout>
          <c:xMode val="edge"/>
          <c:yMode val="edge"/>
          <c:x val="0.0568470759171813"/>
          <c:y val="0.0495579085252702"/>
          <c:w val="0.936750817290229"/>
          <c:h val="0.885165374959066"/>
        </c:manualLayout>
      </c:layout>
      <c:lineChart>
        <c:grouping val="standard"/>
        <c:varyColors val="0"/>
        <c:ser>
          <c:idx val="0"/>
          <c:order val="0"/>
          <c:spPr>
            <a:ln w="28440">
              <a:solidFill>
                <a:srgbClr val="4A7EBB"/>
              </a:solidFill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0" b="0" baseline="0">
                    <a:solidFill>
                      <a:srgbClr val="000000"/>
                    </a:solidFill>
                    <a:latin typeface="Calibri"/>
                  </a:defRPr>
                </a:pPr>
                <a:endParaRPr lang="nl-NL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eparator>;</c:separator>
            <c:showLeaderLines val="0"/>
            <c:extLst xmlns:c16r2="http://schemas.microsoft.com/office/drawing/2015/06/chart" xmlns:c16r3="http://schemas.microsoft.com/office/drawing/2017/03/chart">
              <c:ext xmlns:c15="http://schemas.microsoft.com/office/drawing/2012/chart" uri="{CE6537A1-D6FC-4f65-9D91-7224C49458BB}">
                <c15:layout/>
                <c15:showLeaderLines val="1"/>
              </c:ext>
            </c:extLst>
          </c:dLbls>
          <c:cat>
            <c:strRef>
              <c:f>'Income Statement'!$B$1:$M$1</c:f>
              <c:strCache>
                <c:ptCount val="12"/>
                <c:pt idx="0">
                  <c:v>JANUARY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'Income Statement'!$B$11:$M$11</c:f>
              <c:numCache>
                <c:formatCode>#,##0.00" "[$€-813];[Red]"-"#,##0.00" "[$€-813]</c:formatCode>
                <c:ptCount val="12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</c:numCache>
            </c:numRef>
          </c:val>
          <c:smooth val="0"/>
        </c:ser>
        <c:ser>
          <c:idx val="1"/>
          <c:order val="1"/>
          <c:spPr>
            <a:ln w="28440">
              <a:solidFill>
                <a:srgbClr val="BE4B48"/>
              </a:solidFill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0" b="0" baseline="0">
                    <a:solidFill>
                      <a:srgbClr val="000000"/>
                    </a:solidFill>
                    <a:latin typeface="Calibri"/>
                  </a:defRPr>
                </a:pPr>
                <a:endParaRPr lang="nl-NL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eparator>;</c:separator>
            <c:showLeaderLines val="0"/>
            <c:extLst xmlns:c16r2="http://schemas.microsoft.com/office/drawing/2015/06/chart" xmlns:c16r3="http://schemas.microsoft.com/office/drawing/2017/03/chart">
              <c:ext xmlns:c15="http://schemas.microsoft.com/office/drawing/2012/chart" uri="{CE6537A1-D6FC-4f65-9D91-7224C49458BB}">
                <c15:layout/>
                <c15:showLeaderLines val="1"/>
              </c:ext>
            </c:extLst>
          </c:dLbls>
          <c:cat>
            <c:strRef>
              <c:f>'Income Statement'!$B$1:$M$1</c:f>
              <c:strCache>
                <c:ptCount val="12"/>
                <c:pt idx="0">
                  <c:v>JANUARY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'Income Statement'!$B$39:$M$39</c:f>
              <c:numCache>
                <c:formatCode>#,##0.00" "[$€-813];[Red]"-"#,##0.00" "[$€-813]</c:formatCode>
                <c:ptCount val="12"/>
                <c:pt idx="0">
                  <c:v>216.0</c:v>
                </c:pt>
                <c:pt idx="1">
                  <c:v>216.0</c:v>
                </c:pt>
                <c:pt idx="2">
                  <c:v>216.0</c:v>
                </c:pt>
                <c:pt idx="3">
                  <c:v>216.0</c:v>
                </c:pt>
                <c:pt idx="4">
                  <c:v>216.0</c:v>
                </c:pt>
                <c:pt idx="5">
                  <c:v>216.0</c:v>
                </c:pt>
                <c:pt idx="6">
                  <c:v>216.0</c:v>
                </c:pt>
                <c:pt idx="7">
                  <c:v>216.0</c:v>
                </c:pt>
                <c:pt idx="8">
                  <c:v>216.0</c:v>
                </c:pt>
                <c:pt idx="9">
                  <c:v>216.0</c:v>
                </c:pt>
                <c:pt idx="10">
                  <c:v>216.0</c:v>
                </c:pt>
                <c:pt idx="11">
                  <c:v>216.0</c:v>
                </c:pt>
              </c:numCache>
            </c:numRef>
          </c:val>
          <c:smooth val="0"/>
        </c:ser>
        <c:ser>
          <c:idx val="2"/>
          <c:order val="2"/>
          <c:spPr>
            <a:ln w="28440">
              <a:solidFill>
                <a:srgbClr val="98B855"/>
              </a:solidFill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0" b="0" baseline="0">
                    <a:solidFill>
                      <a:srgbClr val="000000"/>
                    </a:solidFill>
                    <a:latin typeface="Calibri"/>
                  </a:defRPr>
                </a:pPr>
                <a:endParaRPr lang="nl-NL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eparator>;</c:separator>
            <c:showLeaderLines val="0"/>
            <c:extLst xmlns:c16r2="http://schemas.microsoft.com/office/drawing/2015/06/chart" xmlns:c16r3="http://schemas.microsoft.com/office/drawing/2017/03/chart">
              <c:ext xmlns:c15="http://schemas.microsoft.com/office/drawing/2012/chart" uri="{CE6537A1-D6FC-4f65-9D91-7224C49458BB}">
                <c15:layout/>
                <c15:showLeaderLines val="1"/>
              </c:ext>
            </c:extLst>
          </c:dLbls>
          <c:cat>
            <c:strRef>
              <c:f>'Income Statement'!$B$1:$M$1</c:f>
              <c:strCache>
                <c:ptCount val="12"/>
                <c:pt idx="0">
                  <c:v>JANUARY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'Income Statement'!$B$41:$M$41</c:f>
              <c:numCache>
                <c:formatCode>#,##0.00" "[$€-813];[Red]"-"#,##0.00" "[$€-813]</c:formatCode>
                <c:ptCount val="12"/>
                <c:pt idx="0">
                  <c:v>216.0</c:v>
                </c:pt>
                <c:pt idx="1">
                  <c:v>216.0</c:v>
                </c:pt>
                <c:pt idx="2">
                  <c:v>216.0</c:v>
                </c:pt>
                <c:pt idx="3">
                  <c:v>216.0</c:v>
                </c:pt>
                <c:pt idx="4">
                  <c:v>216.0</c:v>
                </c:pt>
                <c:pt idx="5">
                  <c:v>216.0</c:v>
                </c:pt>
                <c:pt idx="6">
                  <c:v>216.0</c:v>
                </c:pt>
                <c:pt idx="7">
                  <c:v>216.0</c:v>
                </c:pt>
                <c:pt idx="8">
                  <c:v>216.0</c:v>
                </c:pt>
                <c:pt idx="9">
                  <c:v>216.0</c:v>
                </c:pt>
                <c:pt idx="10">
                  <c:v>216.0</c:v>
                </c:pt>
                <c:pt idx="11">
                  <c:v>216.0</c:v>
                </c:pt>
              </c:numCache>
            </c:numRef>
          </c:val>
          <c:smooth val="0"/>
        </c:ser>
        <c:ser>
          <c:idx val="3"/>
          <c:order val="3"/>
          <c:spPr>
            <a:ln w="28440">
              <a:solidFill>
                <a:srgbClr val="7D5FA0"/>
              </a:solidFill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0" b="0" baseline="0">
                    <a:solidFill>
                      <a:srgbClr val="000000"/>
                    </a:solidFill>
                    <a:latin typeface="Calibri"/>
                  </a:defRPr>
                </a:pPr>
                <a:endParaRPr lang="nl-NL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eparator>;</c:separator>
            <c:showLeaderLines val="0"/>
            <c:extLst xmlns:c16r2="http://schemas.microsoft.com/office/drawing/2015/06/chart" xmlns:c16r3="http://schemas.microsoft.com/office/drawing/2017/03/chart">
              <c:ext xmlns:c15="http://schemas.microsoft.com/office/drawing/2012/chart" uri="{CE6537A1-D6FC-4f65-9D91-7224C49458BB}">
                <c15:layout/>
                <c15:showLeaderLines val="1"/>
              </c:ext>
            </c:extLst>
          </c:dLbls>
          <c:cat>
            <c:strRef>
              <c:f>'Income Statement'!$B$1:$M$1</c:f>
              <c:strCache>
                <c:ptCount val="12"/>
                <c:pt idx="0">
                  <c:v>JANUARY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'Income Statement'!$B$17:$M$17</c:f>
              <c:numCache>
                <c:formatCode>#,##0.00" "[$€-813];[Red]"-"#,##0.00" "[$€-813]</c:formatCode>
                <c:ptCount val="12"/>
                <c:pt idx="0">
                  <c:v>1600.0</c:v>
                </c:pt>
                <c:pt idx="1">
                  <c:v>1600.0</c:v>
                </c:pt>
                <c:pt idx="2">
                  <c:v>1600.0</c:v>
                </c:pt>
                <c:pt idx="3">
                  <c:v>1600.0</c:v>
                </c:pt>
                <c:pt idx="4">
                  <c:v>1600.0</c:v>
                </c:pt>
                <c:pt idx="5">
                  <c:v>1600.0</c:v>
                </c:pt>
                <c:pt idx="6">
                  <c:v>1600.0</c:v>
                </c:pt>
                <c:pt idx="7">
                  <c:v>1600.0</c:v>
                </c:pt>
                <c:pt idx="8">
                  <c:v>1600.0</c:v>
                </c:pt>
                <c:pt idx="9">
                  <c:v>1600.0</c:v>
                </c:pt>
                <c:pt idx="10">
                  <c:v>1600.0</c:v>
                </c:pt>
                <c:pt idx="11">
                  <c:v>1600.0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35412016"/>
        <c:axId val="1535409264"/>
      </c:lineChart>
      <c:valAx>
        <c:axId val="1535409264"/>
        <c:scaling>
          <c:orientation val="minMax"/>
        </c:scaling>
        <c:delete val="0"/>
        <c:axPos val="l"/>
        <c:majorGridlines>
          <c:spPr>
            <a:ln w="9360">
              <a:solidFill>
                <a:srgbClr val="878787"/>
              </a:solidFill>
            </a:ln>
          </c:spPr>
        </c:majorGridlines>
        <c:numFmt formatCode="[$€-813]#,##0.00&quot; &quot;;[$€-813]&quot;-&quot;#,##0.00&quot; &quot;;[$€-813]&quot;-&quot;#&quot; &quot;;&quot; &quot;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</a:ln>
        </c:spPr>
        <c:txPr>
          <a:bodyPr/>
          <a:lstStyle/>
          <a:p>
            <a:pPr>
              <a:defRPr sz="1000" b="0" baseline="0">
                <a:solidFill>
                  <a:srgbClr val="000000"/>
                </a:solidFill>
                <a:latin typeface="Leelawadee"/>
                <a:cs typeface="Leelawadee" pitchFamily="32"/>
              </a:defRPr>
            </a:pPr>
            <a:endParaRPr lang="nl-NL"/>
          </a:p>
        </c:txPr>
        <c:crossAx val="1535412016"/>
        <c:crossesAt val="0.0"/>
        <c:crossBetween val="between"/>
      </c:valAx>
      <c:catAx>
        <c:axId val="15354120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one"/>
        <c:spPr>
          <a:ln w="9360">
            <a:solidFill>
              <a:srgbClr val="878787"/>
            </a:solidFill>
          </a:ln>
        </c:spPr>
        <c:txPr>
          <a:bodyPr/>
          <a:lstStyle/>
          <a:p>
            <a:pPr>
              <a:defRPr sz="1000" b="0" baseline="0">
                <a:solidFill>
                  <a:srgbClr val="000000"/>
                </a:solidFill>
                <a:latin typeface="Calibri"/>
              </a:defRPr>
            </a:pPr>
            <a:endParaRPr lang="nl-NL"/>
          </a:p>
        </c:txPr>
        <c:crossAx val="1535409264"/>
        <c:crossesAt val="0.0"/>
        <c:auto val="1"/>
        <c:lblAlgn val="ctr"/>
        <c:lblOffset val="100"/>
        <c:noMultiLvlLbl val="0"/>
      </c:catAx>
      <c:spPr>
        <a:solidFill>
          <a:srgbClr val="FFFFFF"/>
        </a:solidFill>
      </c:spPr>
    </c:plotArea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4" Type="http://schemas.openxmlformats.org/officeDocument/2006/relationships/image" Target="../media/image4.png"/><Relationship Id="rId5" Type="http://schemas.openxmlformats.org/officeDocument/2006/relationships/image" Target="../media/image5.png"/><Relationship Id="rId1" Type="http://schemas.openxmlformats.org/officeDocument/2006/relationships/image" Target="../media/image1.png"/><Relationship Id="rId2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Relationship Id="rId3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197069</xdr:colOff>
      <xdr:row>1</xdr:row>
      <xdr:rowOff>831243</xdr:rowOff>
    </xdr:from>
    <xdr:to>
      <xdr:col>0</xdr:col>
      <xdr:colOff>2102069</xdr:colOff>
      <xdr:row>1</xdr:row>
      <xdr:rowOff>2467302</xdr:rowOff>
    </xdr:to>
    <xdr:pic>
      <xdr:nvPicPr>
        <xdr:cNvPr id="7" name="Picture 6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7069" y="8516933"/>
          <a:ext cx="1905000" cy="1636059"/>
        </a:xfrm>
        <a:prstGeom prst="rect">
          <a:avLst/>
        </a:prstGeom>
      </xdr:spPr>
    </xdr:pic>
    <xdr:clientData/>
  </xdr:twoCellAnchor>
  <xdr:twoCellAnchor editAs="oneCell">
    <xdr:from>
      <xdr:col>0</xdr:col>
      <xdr:colOff>159693</xdr:colOff>
      <xdr:row>2</xdr:row>
      <xdr:rowOff>810172</xdr:rowOff>
    </xdr:from>
    <xdr:to>
      <xdr:col>0</xdr:col>
      <xdr:colOff>2079735</xdr:colOff>
      <xdr:row>2</xdr:row>
      <xdr:rowOff>2475623</xdr:rowOff>
    </xdr:to>
    <xdr:pic>
      <xdr:nvPicPr>
        <xdr:cNvPr id="8" name="Picture 7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59693" y="11079655"/>
          <a:ext cx="1920042" cy="1665451"/>
        </a:xfrm>
        <a:prstGeom prst="rect">
          <a:avLst/>
        </a:prstGeom>
      </xdr:spPr>
    </xdr:pic>
    <xdr:clientData/>
  </xdr:twoCellAnchor>
  <xdr:twoCellAnchor editAs="oneCell">
    <xdr:from>
      <xdr:col>0</xdr:col>
      <xdr:colOff>153276</xdr:colOff>
      <xdr:row>3</xdr:row>
      <xdr:rowOff>788276</xdr:rowOff>
    </xdr:from>
    <xdr:to>
      <xdr:col>0</xdr:col>
      <xdr:colOff>2102069</xdr:colOff>
      <xdr:row>3</xdr:row>
      <xdr:rowOff>2492964</xdr:rowOff>
    </xdr:to>
    <xdr:pic>
      <xdr:nvPicPr>
        <xdr:cNvPr id="9" name="Picture 8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53276" y="7655683"/>
          <a:ext cx="1948793" cy="1704688"/>
        </a:xfrm>
        <a:prstGeom prst="rect">
          <a:avLst/>
        </a:prstGeom>
      </xdr:spPr>
    </xdr:pic>
    <xdr:clientData/>
  </xdr:twoCellAnchor>
  <xdr:twoCellAnchor editAs="oneCell">
    <xdr:from>
      <xdr:col>0</xdr:col>
      <xdr:colOff>167782</xdr:colOff>
      <xdr:row>4</xdr:row>
      <xdr:rowOff>744483</xdr:rowOff>
    </xdr:from>
    <xdr:to>
      <xdr:col>0</xdr:col>
      <xdr:colOff>2098127</xdr:colOff>
      <xdr:row>4</xdr:row>
      <xdr:rowOff>2469931</xdr:rowOff>
    </xdr:to>
    <xdr:pic>
      <xdr:nvPicPr>
        <xdr:cNvPr id="10" name="Picture 9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67782" y="16488104"/>
          <a:ext cx="1930345" cy="1725448"/>
        </a:xfrm>
        <a:prstGeom prst="rect">
          <a:avLst/>
        </a:prstGeom>
      </xdr:spPr>
    </xdr:pic>
    <xdr:clientData/>
  </xdr:twoCellAnchor>
  <xdr:twoCellAnchor editAs="oneCell">
    <xdr:from>
      <xdr:col>0</xdr:col>
      <xdr:colOff>153276</xdr:colOff>
      <xdr:row>5</xdr:row>
      <xdr:rowOff>744484</xdr:rowOff>
    </xdr:from>
    <xdr:to>
      <xdr:col>0</xdr:col>
      <xdr:colOff>2058276</xdr:colOff>
      <xdr:row>5</xdr:row>
      <xdr:rowOff>2479066</xdr:rowOff>
    </xdr:to>
    <xdr:pic>
      <xdr:nvPicPr>
        <xdr:cNvPr id="11" name="Picture 10"/>
        <xdr:cNvPicPr>
          <a:picLocks noChangeAspect="1"/>
        </xdr:cNvPicPr>
      </xdr:nvPicPr>
      <xdr:blipFill rotWithShape="1">
        <a:blip xmlns:r="http://schemas.openxmlformats.org/officeDocument/2006/relationships" r:embed="rId5"/>
        <a:srcRect b="3585"/>
        <a:stretch/>
      </xdr:blipFill>
      <xdr:spPr>
        <a:xfrm>
          <a:off x="153276" y="19071898"/>
          <a:ext cx="1905000" cy="173458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17</xdr:col>
      <xdr:colOff>44958</xdr:colOff>
      <xdr:row>0</xdr:row>
      <xdr:rowOff>0</xdr:rowOff>
    </xdr:from>
    <xdr:ext cx="10185598" cy="3348736"/>
    <xdr:graphicFrame macro="">
      <xdr:nvGraphicFramePr>
        <xdr:cNvPr id="2" name="Grafiek 1">
          <a:extLst>
            <a:ext uri="{FF2B5EF4-FFF2-40B4-BE49-F238E27FC236}">
              <a16:creationId xmlns="" xmlns:a16="http://schemas.microsoft.com/office/drawing/2014/main" id="{29BC6075-7473-4E96-874E-CC2CBEB74DA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  <xdr:oneCellAnchor>
    <xdr:from>
      <xdr:col>17</xdr:col>
      <xdr:colOff>73406</xdr:colOff>
      <xdr:row>21</xdr:row>
      <xdr:rowOff>2540</xdr:rowOff>
    </xdr:from>
    <xdr:ext cx="12686030" cy="3668014"/>
    <xdr:graphicFrame macro="">
      <xdr:nvGraphicFramePr>
        <xdr:cNvPr id="3" name="Grafiek 2">
          <a:extLst>
            <a:ext uri="{FF2B5EF4-FFF2-40B4-BE49-F238E27FC236}">
              <a16:creationId xmlns="" xmlns:a16="http://schemas.microsoft.com/office/drawing/2014/main" id="{E84718CC-8522-4575-8DBD-8BD9FF681A7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oneCellAnchor>
  <xdr:oneCellAnchor>
    <xdr:from>
      <xdr:col>30</xdr:col>
      <xdr:colOff>608274</xdr:colOff>
      <xdr:row>20</xdr:row>
      <xdr:rowOff>119563</xdr:rowOff>
    </xdr:from>
    <xdr:ext cx="11562461" cy="3674491"/>
    <xdr:graphicFrame macro="">
      <xdr:nvGraphicFramePr>
        <xdr:cNvPr id="4" name="Grafiek 3">
          <a:extLst>
            <a:ext uri="{FF2B5EF4-FFF2-40B4-BE49-F238E27FC236}">
              <a16:creationId xmlns="" xmlns:a16="http://schemas.microsoft.com/office/drawing/2014/main" id="{8FD3AEBE-3FE2-45C2-ADF0-DD33CA844F8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64421</xdr:colOff>
      <xdr:row>15</xdr:row>
      <xdr:rowOff>138373</xdr:rowOff>
    </xdr:from>
    <xdr:ext cx="5687391" cy="3147062"/>
    <xdr:graphicFrame macro="">
      <xdr:nvGraphicFramePr>
        <xdr:cNvPr id="2" name="Grafiek 1">
          <a:extLst>
            <a:ext uri="{FF2B5EF4-FFF2-40B4-BE49-F238E27FC236}">
              <a16:creationId xmlns="" xmlns:a16="http://schemas.microsoft.com/office/drawing/2014/main" id="{4987AF75-8FC5-437D-A78E-93A441F1562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</xdr:wsDr>
</file>

<file path=xl/tables/table1.xml><?xml version="1.0" encoding="utf-8"?>
<table xmlns="http://schemas.openxmlformats.org/spreadsheetml/2006/main" id="3" name="Tabel3" displayName="Tabel3" ref="K2:K13" totalsRowCount="1" headerRowDxfId="28" dataDxfId="27" totalsRowDxfId="25" tableBorderDxfId="26" totalsRowBorderDxfId="24">
  <autoFilter ref="K2:K12"/>
  <tableColumns count="1">
    <tableColumn id="1" name="COST" totalsRowFunction="sum" dataDxfId="23" totalsRowDxfId="22"/>
  </tableColumns>
  <tableStyleInfo name="TableStyleLight9" showFirstColumn="0" showLastColumn="0" showRowStripes="0" showColumnStripes="0"/>
</table>
</file>

<file path=xl/tables/table2.xml><?xml version="1.0" encoding="utf-8"?>
<table xmlns="http://schemas.openxmlformats.org/spreadsheetml/2006/main" id="4" name="Tabel5" displayName="Tabel5" ref="N2:N13" totalsRowCount="1" headerRowDxfId="21" dataDxfId="20" totalsRowDxfId="18" tableBorderDxfId="19" totalsRowBorderDxfId="17">
  <autoFilter ref="N2:N12"/>
  <tableColumns count="1">
    <tableColumn id="1" name="COST" totalsRowFunction="count" dataDxfId="16" dataCellStyle="Valuta"/>
  </tableColumns>
  <tableStyleInfo name="TableStyleLight9" showFirstColumn="0" showLastColumn="0" showRowStripes="0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4" Type="http://schemas.openxmlformats.org/officeDocument/2006/relationships/table" Target="../tables/table2.xml"/><Relationship Id="rId5" Type="http://schemas.openxmlformats.org/officeDocument/2006/relationships/comments" Target="../comments1.xml"/><Relationship Id="rId1" Type="http://schemas.openxmlformats.org/officeDocument/2006/relationships/drawing" Target="../drawings/drawing3.xml"/><Relationship Id="rId2" Type="http://schemas.openxmlformats.org/officeDocument/2006/relationships/vmlDrawing" Target="../drawings/vmlDrawing1.v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mailto:simon@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48573"/>
  <sheetViews>
    <sheetView tabSelected="1" zoomScale="54" workbookViewId="0">
      <selection activeCell="B6" sqref="B6"/>
    </sheetView>
  </sheetViews>
  <sheetFormatPr baseColWidth="10" defaultColWidth="8.83203125" defaultRowHeight="45" customHeight="1" x14ac:dyDescent="0.2"/>
  <cols>
    <col min="1" max="1" width="29.33203125" style="2" customWidth="1"/>
    <col min="2" max="2" width="127.83203125" style="2" customWidth="1"/>
    <col min="3" max="3" width="127.83203125" style="13" customWidth="1"/>
    <col min="4" max="4" width="28" style="2" customWidth="1"/>
    <col min="5" max="5" width="160.5" style="1" customWidth="1"/>
    <col min="6" max="6" width="22" style="2" customWidth="1"/>
    <col min="7" max="8" width="200.33203125" style="2" customWidth="1"/>
    <col min="9" max="9" width="189.33203125" style="2" customWidth="1"/>
    <col min="10" max="10" width="208" customWidth="1"/>
    <col min="11" max="1024" width="22" customWidth="1"/>
  </cols>
  <sheetData>
    <row r="1" spans="1:9" ht="114" customHeight="1" x14ac:dyDescent="0.2">
      <c r="A1" s="28"/>
      <c r="B1" s="30" t="s">
        <v>191</v>
      </c>
      <c r="C1" s="29" t="s">
        <v>171</v>
      </c>
      <c r="D1" s="1"/>
      <c r="E1" s="2"/>
      <c r="I1"/>
    </row>
    <row r="2" spans="1:9" ht="213" customHeight="1" x14ac:dyDescent="0.5">
      <c r="A2" s="31" t="s">
        <v>0</v>
      </c>
      <c r="B2" s="187" t="s">
        <v>170</v>
      </c>
      <c r="C2" s="303" t="s">
        <v>172</v>
      </c>
      <c r="E2" s="3"/>
      <c r="F2" s="3"/>
      <c r="G2" s="3"/>
      <c r="H2" s="3"/>
      <c r="I2"/>
    </row>
    <row r="3" spans="1:9" ht="213" customHeight="1" x14ac:dyDescent="0.2">
      <c r="A3" s="32" t="s">
        <v>1</v>
      </c>
      <c r="B3" s="187"/>
      <c r="C3" s="186"/>
      <c r="D3" s="1"/>
      <c r="E3" s="4"/>
      <c r="F3" s="4"/>
      <c r="G3" s="5"/>
      <c r="H3" s="6"/>
      <c r="I3"/>
    </row>
    <row r="4" spans="1:9" ht="213" customHeight="1" x14ac:dyDescent="0.2">
      <c r="A4" s="32" t="s">
        <v>2</v>
      </c>
      <c r="B4" s="188"/>
      <c r="C4" s="186"/>
      <c r="E4" s="4"/>
      <c r="F4" s="4"/>
      <c r="G4" s="7"/>
      <c r="H4" s="8"/>
      <c r="I4"/>
    </row>
    <row r="5" spans="1:9" ht="213" customHeight="1" x14ac:dyDescent="0.2">
      <c r="A5" s="32" t="s">
        <v>3</v>
      </c>
      <c r="B5" s="187"/>
      <c r="C5" s="186"/>
      <c r="E5" s="4"/>
      <c r="F5" s="4"/>
      <c r="G5" s="9"/>
      <c r="H5" s="10"/>
      <c r="I5"/>
    </row>
    <row r="6" spans="1:9" ht="213" customHeight="1" x14ac:dyDescent="0.2">
      <c r="A6" s="31" t="s">
        <v>4</v>
      </c>
      <c r="B6" s="189"/>
      <c r="C6" s="186"/>
      <c r="E6" s="4"/>
      <c r="F6" s="4"/>
      <c r="G6" s="7"/>
      <c r="H6" s="11"/>
      <c r="I6"/>
    </row>
    <row r="7" spans="1:9" ht="113" customHeight="1" x14ac:dyDescent="0.2">
      <c r="A7" s="225" t="s">
        <v>5</v>
      </c>
      <c r="B7" s="225"/>
      <c r="C7" s="225"/>
      <c r="D7" s="191"/>
      <c r="E7" s="2"/>
      <c r="F7" s="4"/>
      <c r="G7" s="4"/>
      <c r="H7" s="12"/>
      <c r="I7" s="10"/>
    </row>
    <row r="8" spans="1:9" ht="57" customHeight="1" x14ac:dyDescent="0.2">
      <c r="A8" s="224" t="s">
        <v>192</v>
      </c>
      <c r="B8" s="224"/>
      <c r="C8" s="224"/>
      <c r="D8" s="190"/>
      <c r="E8" s="1" t="s">
        <v>6</v>
      </c>
    </row>
    <row r="9" spans="1:9" ht="57" customHeight="1" x14ac:dyDescent="0.2">
      <c r="A9" s="224"/>
      <c r="B9" s="224"/>
      <c r="C9" s="224"/>
      <c r="D9" s="190"/>
    </row>
    <row r="10" spans="1:9" ht="57" customHeight="1" x14ac:dyDescent="0.2">
      <c r="A10" s="224"/>
      <c r="B10" s="224"/>
      <c r="C10" s="224"/>
      <c r="D10" s="190"/>
    </row>
    <row r="11" spans="1:9" ht="57" customHeight="1" x14ac:dyDescent="0.2">
      <c r="A11" s="224"/>
      <c r="B11" s="224"/>
      <c r="C11" s="224"/>
      <c r="D11" s="190"/>
    </row>
    <row r="12" spans="1:9" ht="57" customHeight="1" x14ac:dyDescent="0.2">
      <c r="A12" s="224"/>
      <c r="B12" s="224"/>
      <c r="C12" s="224"/>
      <c r="D12" s="190"/>
    </row>
    <row r="13" spans="1:9" ht="57" customHeight="1" x14ac:dyDescent="0.2">
      <c r="A13" s="224"/>
      <c r="B13" s="224"/>
      <c r="C13" s="224"/>
      <c r="D13" s="190"/>
    </row>
    <row r="14" spans="1:9" ht="57" customHeight="1" x14ac:dyDescent="0.2">
      <c r="A14" s="224"/>
      <c r="B14" s="224"/>
      <c r="C14" s="224"/>
      <c r="D14" s="190"/>
    </row>
    <row r="15" spans="1:9" ht="57" customHeight="1" x14ac:dyDescent="0.2">
      <c r="A15" s="224"/>
      <c r="B15" s="224"/>
      <c r="C15" s="224"/>
      <c r="D15" s="190"/>
    </row>
    <row r="16" spans="1:9" ht="57" customHeight="1" x14ac:dyDescent="0.2">
      <c r="A16" s="224"/>
      <c r="B16" s="224"/>
      <c r="C16" s="224"/>
      <c r="D16" s="190"/>
    </row>
    <row r="17" spans="1:4" ht="57" customHeight="1" x14ac:dyDescent="0.2">
      <c r="A17" s="224"/>
      <c r="B17" s="224"/>
      <c r="C17" s="224"/>
      <c r="D17" s="190"/>
    </row>
    <row r="18" spans="1:4" ht="57" customHeight="1" x14ac:dyDescent="0.2">
      <c r="A18" s="224"/>
      <c r="B18" s="224"/>
      <c r="C18" s="224"/>
      <c r="D18" s="190"/>
    </row>
    <row r="19" spans="1:4" ht="39.5" customHeight="1" x14ac:dyDescent="0.2">
      <c r="A19" s="33"/>
      <c r="B19" s="34"/>
      <c r="C19" s="35"/>
      <c r="D19" s="34"/>
    </row>
    <row r="20" spans="1:4" ht="45" customHeight="1" x14ac:dyDescent="0.2">
      <c r="A20" s="33"/>
      <c r="B20" s="33"/>
      <c r="C20" s="36"/>
      <c r="D20" s="34"/>
    </row>
    <row r="21" spans="1:4" ht="45" customHeight="1" x14ac:dyDescent="0.2">
      <c r="A21" s="33"/>
      <c r="B21" s="33"/>
      <c r="C21" s="36"/>
      <c r="D21" s="37"/>
    </row>
    <row r="22" spans="1:4" ht="45" customHeight="1" x14ac:dyDescent="0.2">
      <c r="A22" s="33"/>
      <c r="B22" s="33"/>
      <c r="C22" s="36"/>
      <c r="D22" s="37"/>
    </row>
    <row r="23" spans="1:4" ht="45" customHeight="1" x14ac:dyDescent="0.2">
      <c r="A23" s="33"/>
      <c r="B23" s="33"/>
      <c r="C23" s="36"/>
      <c r="D23" s="33"/>
    </row>
    <row r="24" spans="1:4" ht="45" customHeight="1" x14ac:dyDescent="0.2">
      <c r="A24" s="33"/>
      <c r="B24" s="33"/>
      <c r="C24" s="36"/>
      <c r="D24" s="33"/>
    </row>
    <row r="25" spans="1:4" ht="45" customHeight="1" x14ac:dyDescent="0.2">
      <c r="A25" s="33"/>
      <c r="B25" s="33"/>
      <c r="C25" s="36"/>
      <c r="D25" s="33"/>
    </row>
    <row r="26" spans="1:4" ht="45" customHeight="1" x14ac:dyDescent="0.2">
      <c r="A26" s="33"/>
      <c r="B26" s="33"/>
      <c r="C26" s="36"/>
      <c r="D26" s="33"/>
    </row>
    <row r="27" spans="1:4" ht="45" customHeight="1" x14ac:dyDescent="0.2">
      <c r="A27" s="33"/>
      <c r="B27" s="33"/>
      <c r="C27" s="36"/>
      <c r="D27" s="33"/>
    </row>
    <row r="28" spans="1:4" ht="45" customHeight="1" x14ac:dyDescent="0.2">
      <c r="A28" s="33"/>
      <c r="B28" s="33"/>
      <c r="C28" s="36"/>
      <c r="D28" s="33"/>
    </row>
    <row r="29" spans="1:4" ht="45" customHeight="1" x14ac:dyDescent="0.2">
      <c r="A29" s="33"/>
      <c r="B29" s="33"/>
      <c r="C29" s="36"/>
      <c r="D29" s="33"/>
    </row>
    <row r="30" spans="1:4" ht="45" customHeight="1" x14ac:dyDescent="0.2">
      <c r="A30" s="33"/>
      <c r="B30" s="33"/>
      <c r="C30" s="36"/>
      <c r="D30" s="33"/>
    </row>
    <row r="31" spans="1:4" ht="45" customHeight="1" x14ac:dyDescent="0.2">
      <c r="A31" s="33"/>
      <c r="B31" s="33"/>
      <c r="C31" s="36"/>
      <c r="D31" s="33"/>
    </row>
    <row r="32" spans="1:4" ht="45" customHeight="1" x14ac:dyDescent="0.2">
      <c r="A32" s="33"/>
      <c r="B32" s="33"/>
      <c r="C32" s="36"/>
      <c r="D32" s="33"/>
    </row>
    <row r="33" spans="1:4" ht="45" customHeight="1" x14ac:dyDescent="0.2">
      <c r="A33" s="33"/>
      <c r="B33" s="33"/>
      <c r="C33" s="36"/>
      <c r="D33" s="33"/>
    </row>
    <row r="34" spans="1:4" ht="45" customHeight="1" x14ac:dyDescent="0.2">
      <c r="A34" s="33"/>
      <c r="B34" s="33"/>
      <c r="C34" s="36"/>
      <c r="D34" s="33"/>
    </row>
    <row r="1048570" ht="12.75" customHeight="1" x14ac:dyDescent="0.2"/>
    <row r="1048571" ht="12.75" customHeight="1" x14ac:dyDescent="0.2"/>
    <row r="1048572" ht="12.75" customHeight="1" x14ac:dyDescent="0.2"/>
    <row r="1048573" ht="12.75" customHeight="1" x14ac:dyDescent="0.2"/>
  </sheetData>
  <mergeCells count="2">
    <mergeCell ref="A8:C18"/>
    <mergeCell ref="A7:C7"/>
  </mergeCells>
  <pageMargins left="0.7" right="0.7" top="1.1437499999999998" bottom="1.1437499999999998" header="0.75" footer="0.75"/>
  <pageSetup paperSize="0" fitToWidth="0" fitToHeight="0" orientation="landscape" horizontalDpi="0" verticalDpi="0" copies="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V3335"/>
  <sheetViews>
    <sheetView topLeftCell="A6" zoomScale="158" workbookViewId="0">
      <pane xSplit="1" topLeftCell="AN1" activePane="topRight" state="frozen"/>
      <selection pane="topRight" activeCell="AR11" sqref="AR11"/>
    </sheetView>
  </sheetViews>
  <sheetFormatPr baseColWidth="10" defaultColWidth="8.83203125" defaultRowHeight="15" x14ac:dyDescent="0.2"/>
  <cols>
    <col min="1" max="1" width="28.5" customWidth="1"/>
    <col min="2" max="21" width="17.33203125" customWidth="1"/>
    <col min="22" max="22" width="17.33203125" style="17" customWidth="1"/>
    <col min="23" max="29" width="17.33203125" customWidth="1"/>
    <col min="30" max="30" width="17.33203125" style="18" customWidth="1"/>
    <col min="31" max="34" width="17.33203125" customWidth="1"/>
    <col min="35" max="35" width="16.83203125" customWidth="1"/>
    <col min="36" max="36" width="19.33203125" style="20" customWidth="1"/>
    <col min="37" max="37" width="16.83203125" customWidth="1"/>
    <col min="38" max="38" width="17" customWidth="1"/>
    <col min="39" max="39" width="16.83203125" style="19" customWidth="1"/>
    <col min="40" max="53" width="16.83203125" customWidth="1"/>
    <col min="54" max="1024" width="11.5" customWidth="1"/>
  </cols>
  <sheetData>
    <row r="1" spans="1:74" s="14" customFormat="1" ht="19.5" customHeight="1" thickTop="1" x14ac:dyDescent="0.2">
      <c r="A1" s="280" t="s">
        <v>7</v>
      </c>
      <c r="B1" s="281"/>
      <c r="C1" s="282"/>
      <c r="D1" s="282"/>
      <c r="E1" s="282"/>
      <c r="F1" s="282"/>
      <c r="G1" s="283"/>
      <c r="H1" s="284"/>
      <c r="I1" s="282"/>
      <c r="J1" s="282"/>
      <c r="K1" s="285"/>
      <c r="L1" s="282"/>
      <c r="M1" s="286"/>
      <c r="N1" s="287"/>
      <c r="O1" s="288"/>
      <c r="P1" s="289"/>
      <c r="Q1" s="289"/>
      <c r="R1" s="289"/>
      <c r="S1" s="289"/>
      <c r="T1" s="289"/>
      <c r="U1" s="290"/>
      <c r="V1" s="289"/>
      <c r="W1" s="289"/>
      <c r="X1" s="289"/>
      <c r="Y1" s="289"/>
      <c r="Z1" s="289"/>
      <c r="AA1" s="291"/>
      <c r="AB1" s="292"/>
      <c r="AC1" s="293"/>
      <c r="AD1" s="294"/>
      <c r="AE1" s="294"/>
      <c r="AF1" s="294"/>
      <c r="AG1" s="294"/>
      <c r="AH1" s="294"/>
      <c r="AI1" s="295"/>
      <c r="AJ1" s="295"/>
      <c r="AK1" s="295"/>
      <c r="AL1" s="295"/>
      <c r="AM1" s="295"/>
      <c r="AN1" s="296"/>
      <c r="AO1" s="297"/>
      <c r="AP1" s="297"/>
      <c r="AQ1" s="297"/>
      <c r="AR1" s="298"/>
      <c r="AS1" s="298"/>
      <c r="AT1" s="298"/>
      <c r="AU1" s="298"/>
      <c r="AV1" s="298"/>
      <c r="AW1" s="298"/>
      <c r="AX1" s="298"/>
      <c r="AY1" s="298"/>
      <c r="AZ1" s="298"/>
      <c r="BA1" s="299"/>
    </row>
    <row r="2" spans="1:74" ht="19" x14ac:dyDescent="0.2">
      <c r="A2" s="272" t="s">
        <v>8</v>
      </c>
      <c r="B2" s="15" t="s">
        <v>193</v>
      </c>
      <c r="C2" s="15" t="s">
        <v>193</v>
      </c>
      <c r="D2" s="15" t="s">
        <v>193</v>
      </c>
      <c r="E2" s="15" t="s">
        <v>193</v>
      </c>
      <c r="F2" s="15" t="s">
        <v>193</v>
      </c>
      <c r="G2" s="15" t="s">
        <v>193</v>
      </c>
      <c r="H2" s="15" t="s">
        <v>193</v>
      </c>
      <c r="I2" s="15" t="s">
        <v>193</v>
      </c>
      <c r="J2" s="15" t="s">
        <v>193</v>
      </c>
      <c r="K2" s="15" t="s">
        <v>193</v>
      </c>
      <c r="L2" s="15" t="s">
        <v>193</v>
      </c>
      <c r="M2" s="237" t="s">
        <v>193</v>
      </c>
      <c r="N2" s="251" t="s">
        <v>193</v>
      </c>
      <c r="O2" s="15" t="s">
        <v>193</v>
      </c>
      <c r="P2" s="15" t="s">
        <v>193</v>
      </c>
      <c r="Q2" s="15" t="s">
        <v>193</v>
      </c>
      <c r="R2" s="15" t="s">
        <v>193</v>
      </c>
      <c r="S2" s="15" t="s">
        <v>193</v>
      </c>
      <c r="T2" s="15" t="s">
        <v>193</v>
      </c>
      <c r="U2" s="15" t="s">
        <v>193</v>
      </c>
      <c r="V2" s="15" t="s">
        <v>193</v>
      </c>
      <c r="W2" s="15" t="s">
        <v>193</v>
      </c>
      <c r="X2" s="15" t="s">
        <v>193</v>
      </c>
      <c r="Y2" s="15" t="s">
        <v>193</v>
      </c>
      <c r="Z2" s="15" t="s">
        <v>193</v>
      </c>
      <c r="AA2" s="237" t="s">
        <v>193</v>
      </c>
      <c r="AB2" s="251" t="s">
        <v>193</v>
      </c>
      <c r="AC2" s="15" t="s">
        <v>193</v>
      </c>
      <c r="AD2" s="15" t="s">
        <v>193</v>
      </c>
      <c r="AE2" s="15" t="s">
        <v>193</v>
      </c>
      <c r="AF2" s="15" t="s">
        <v>193</v>
      </c>
      <c r="AG2" s="15" t="s">
        <v>193</v>
      </c>
      <c r="AH2" s="15" t="s">
        <v>193</v>
      </c>
      <c r="AI2" s="15" t="s">
        <v>193</v>
      </c>
      <c r="AJ2" s="15" t="s">
        <v>193</v>
      </c>
      <c r="AK2" s="15" t="s">
        <v>193</v>
      </c>
      <c r="AL2" s="15" t="s">
        <v>193</v>
      </c>
      <c r="AM2" s="15" t="s">
        <v>193</v>
      </c>
      <c r="AN2" s="237" t="s">
        <v>193</v>
      </c>
      <c r="AO2" s="251" t="s">
        <v>193</v>
      </c>
      <c r="AP2" s="15" t="s">
        <v>193</v>
      </c>
      <c r="AQ2" s="15" t="s">
        <v>193</v>
      </c>
      <c r="AR2" s="15" t="s">
        <v>193</v>
      </c>
      <c r="AS2" s="15" t="s">
        <v>193</v>
      </c>
      <c r="AT2" s="15" t="s">
        <v>193</v>
      </c>
      <c r="AU2" s="15" t="s">
        <v>193</v>
      </c>
      <c r="AV2" s="15" t="s">
        <v>193</v>
      </c>
      <c r="AW2" s="15" t="s">
        <v>193</v>
      </c>
      <c r="AX2" s="15" t="s">
        <v>193</v>
      </c>
      <c r="AY2" s="15" t="s">
        <v>193</v>
      </c>
      <c r="AZ2" s="15" t="s">
        <v>193</v>
      </c>
      <c r="BA2" s="261" t="s">
        <v>193</v>
      </c>
    </row>
    <row r="3" spans="1:74" ht="14.75" customHeight="1" x14ac:dyDescent="0.2">
      <c r="A3" s="273" t="s">
        <v>194</v>
      </c>
      <c r="B3" s="243"/>
      <c r="C3" s="243"/>
      <c r="D3" s="243"/>
      <c r="E3" s="243"/>
      <c r="F3" s="243"/>
      <c r="G3" s="243"/>
      <c r="H3" s="243"/>
      <c r="I3" s="243"/>
      <c r="J3" s="243"/>
      <c r="K3" s="243"/>
      <c r="L3" s="243"/>
      <c r="M3" s="246"/>
      <c r="N3" s="252"/>
      <c r="O3" s="243"/>
      <c r="P3" s="243"/>
      <c r="Q3" s="243"/>
      <c r="R3" s="243"/>
      <c r="S3" s="243"/>
      <c r="T3" s="243"/>
      <c r="U3" s="243"/>
      <c r="V3" s="243"/>
      <c r="W3" s="243"/>
      <c r="X3" s="243"/>
      <c r="Y3" s="243"/>
      <c r="Z3" s="243"/>
      <c r="AA3" s="257"/>
      <c r="AB3" s="252"/>
      <c r="AC3" s="243"/>
      <c r="AD3" s="243"/>
      <c r="AE3" s="243"/>
      <c r="AF3" s="243"/>
      <c r="AG3" s="243"/>
      <c r="AH3" s="243"/>
      <c r="AI3" s="243"/>
      <c r="AJ3" s="244"/>
      <c r="AK3" s="243"/>
      <c r="AL3" s="243"/>
      <c r="AM3" s="243"/>
      <c r="AN3" s="259"/>
      <c r="AO3" s="252"/>
      <c r="AP3" s="243"/>
      <c r="AQ3" s="243"/>
      <c r="AR3" s="243"/>
      <c r="AS3" s="243"/>
      <c r="AT3" s="243"/>
      <c r="AU3" s="243"/>
      <c r="AV3" s="243"/>
      <c r="AW3" s="243"/>
      <c r="AX3" s="243"/>
      <c r="AY3" s="243"/>
      <c r="AZ3" s="243"/>
      <c r="BA3" s="262"/>
      <c r="BB3" s="16"/>
      <c r="BC3" s="16"/>
      <c r="BD3" s="16"/>
      <c r="BE3" s="16"/>
      <c r="BF3" s="16"/>
      <c r="BG3" s="16"/>
      <c r="BH3" s="16"/>
      <c r="BI3" s="16"/>
      <c r="BJ3" s="16"/>
      <c r="BK3" s="16"/>
      <c r="BL3" s="16"/>
      <c r="BM3" s="16"/>
      <c r="BN3" s="16"/>
      <c r="BO3" s="16"/>
      <c r="BP3" s="16"/>
      <c r="BQ3" s="16"/>
      <c r="BR3" s="16"/>
      <c r="BS3" s="16"/>
      <c r="BT3" s="16"/>
      <c r="BU3" s="16"/>
      <c r="BV3" s="16"/>
    </row>
    <row r="4" spans="1:74" ht="14.75" customHeight="1" x14ac:dyDescent="0.2">
      <c r="A4" s="274"/>
      <c r="B4" s="240"/>
      <c r="C4" s="240"/>
      <c r="D4" s="240"/>
      <c r="E4" s="240"/>
      <c r="F4" s="240"/>
      <c r="G4" s="240"/>
      <c r="H4" s="240"/>
      <c r="I4" s="240"/>
      <c r="J4" s="240"/>
      <c r="K4" s="240"/>
      <c r="L4" s="240"/>
      <c r="M4" s="247"/>
      <c r="N4" s="253"/>
      <c r="O4" s="240"/>
      <c r="P4" s="240"/>
      <c r="Q4" s="240"/>
      <c r="R4" s="240"/>
      <c r="S4" s="240"/>
      <c r="T4" s="240"/>
      <c r="U4" s="240"/>
      <c r="V4" s="240"/>
      <c r="W4" s="240"/>
      <c r="X4" s="240"/>
      <c r="Y4" s="240"/>
      <c r="Z4" s="240"/>
      <c r="AA4" s="258"/>
      <c r="AB4" s="253"/>
      <c r="AC4" s="240"/>
      <c r="AD4" s="240"/>
      <c r="AE4" s="240"/>
      <c r="AF4" s="240"/>
      <c r="AG4" s="240"/>
      <c r="AH4" s="240"/>
      <c r="AI4" s="240"/>
      <c r="AJ4" s="241"/>
      <c r="AK4" s="240"/>
      <c r="AL4" s="240"/>
      <c r="AM4" s="240"/>
      <c r="AN4" s="248"/>
      <c r="AO4" s="253"/>
      <c r="AP4" s="240"/>
      <c r="AQ4" s="240"/>
      <c r="AR4" s="240"/>
      <c r="AS4" s="240"/>
      <c r="AT4" s="240"/>
      <c r="AU4" s="240"/>
      <c r="AV4" s="240"/>
      <c r="AW4" s="240"/>
      <c r="AX4" s="240"/>
      <c r="AY4" s="240"/>
      <c r="AZ4" s="240"/>
      <c r="BA4" s="263"/>
      <c r="BB4" s="16"/>
      <c r="BC4" s="16"/>
      <c r="BD4" s="16"/>
      <c r="BE4" s="16"/>
      <c r="BF4" s="16"/>
      <c r="BG4" s="16"/>
      <c r="BH4" s="16"/>
      <c r="BI4" s="16"/>
      <c r="BJ4" s="16"/>
      <c r="BK4" s="16"/>
      <c r="BL4" s="16"/>
      <c r="BM4" s="16"/>
      <c r="BN4" s="16"/>
      <c r="BO4" s="16"/>
      <c r="BP4" s="16"/>
      <c r="BQ4" s="16"/>
      <c r="BR4" s="16"/>
      <c r="BS4" s="16"/>
      <c r="BT4" s="16"/>
      <c r="BU4" s="16"/>
      <c r="BV4" s="16"/>
    </row>
    <row r="5" spans="1:74" ht="14.75" customHeight="1" x14ac:dyDescent="0.2">
      <c r="A5" s="274"/>
      <c r="B5" s="240"/>
      <c r="C5" s="240"/>
      <c r="D5" s="240"/>
      <c r="E5" s="240"/>
      <c r="F5" s="240"/>
      <c r="G5" s="240"/>
      <c r="H5" s="240"/>
      <c r="I5" s="240"/>
      <c r="J5" s="240"/>
      <c r="K5" s="240"/>
      <c r="L5" s="240"/>
      <c r="M5" s="247"/>
      <c r="N5" s="253"/>
      <c r="O5" s="240"/>
      <c r="P5" s="240"/>
      <c r="Q5" s="240"/>
      <c r="R5" s="240"/>
      <c r="S5" s="240"/>
      <c r="T5" s="240"/>
      <c r="U5" s="240"/>
      <c r="V5" s="240"/>
      <c r="W5" s="240"/>
      <c r="X5" s="240"/>
      <c r="Y5" s="240"/>
      <c r="Z5" s="240"/>
      <c r="AA5" s="258"/>
      <c r="AB5" s="253"/>
      <c r="AC5" s="240"/>
      <c r="AD5" s="240"/>
      <c r="AE5" s="240"/>
      <c r="AF5" s="240"/>
      <c r="AG5" s="240"/>
      <c r="AH5" s="240"/>
      <c r="AI5" s="240"/>
      <c r="AJ5" s="241"/>
      <c r="AK5" s="240"/>
      <c r="AL5" s="240"/>
      <c r="AM5" s="240"/>
      <c r="AN5" s="248"/>
      <c r="AO5" s="253"/>
      <c r="AP5" s="240"/>
      <c r="AQ5" s="240"/>
      <c r="AR5" s="240"/>
      <c r="AS5" s="240"/>
      <c r="AT5" s="240"/>
      <c r="AU5" s="240"/>
      <c r="AV5" s="240"/>
      <c r="AW5" s="240"/>
      <c r="AX5" s="240"/>
      <c r="AY5" s="240"/>
      <c r="AZ5" s="240"/>
      <c r="BA5" s="263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6"/>
      <c r="BR5" s="16"/>
      <c r="BS5" s="16"/>
      <c r="BT5" s="16"/>
      <c r="BU5" s="16"/>
      <c r="BV5" s="16"/>
    </row>
    <row r="6" spans="1:74" x14ac:dyDescent="0.2">
      <c r="A6" s="275"/>
      <c r="B6" s="240"/>
      <c r="C6" s="240"/>
      <c r="D6" s="240"/>
      <c r="E6" s="240"/>
      <c r="F6" s="240"/>
      <c r="G6" s="240"/>
      <c r="H6" s="240"/>
      <c r="I6" s="240"/>
      <c r="J6" s="240"/>
      <c r="K6" s="240"/>
      <c r="L6" s="240"/>
      <c r="M6" s="248"/>
      <c r="N6" s="253"/>
      <c r="O6" s="240"/>
      <c r="P6" s="240"/>
      <c r="Q6" s="240"/>
      <c r="R6" s="240"/>
      <c r="S6" s="240"/>
      <c r="T6" s="240"/>
      <c r="U6" s="240"/>
      <c r="V6" s="240"/>
      <c r="W6" s="240"/>
      <c r="X6" s="240"/>
      <c r="Y6" s="240"/>
      <c r="Z6" s="240"/>
      <c r="AA6" s="248"/>
      <c r="AB6" s="253"/>
      <c r="AC6" s="240"/>
      <c r="AD6" s="240"/>
      <c r="AE6" s="240"/>
      <c r="AF6" s="240"/>
      <c r="AG6" s="240"/>
      <c r="AH6" s="240"/>
      <c r="AI6" s="240"/>
      <c r="AJ6" s="245"/>
      <c r="AK6" s="240"/>
      <c r="AL6" s="240"/>
      <c r="AM6" s="240"/>
      <c r="AN6" s="248"/>
      <c r="AO6" s="253"/>
      <c r="AP6" s="240"/>
      <c r="AQ6" s="240"/>
      <c r="AR6" s="240"/>
      <c r="AS6" s="240"/>
      <c r="AT6" s="240"/>
      <c r="AU6" s="240"/>
      <c r="AV6" s="240"/>
      <c r="AW6" s="240"/>
      <c r="AX6" s="240"/>
      <c r="AY6" s="240"/>
      <c r="AZ6" s="240"/>
      <c r="BA6" s="263"/>
      <c r="BB6" s="16"/>
      <c r="BC6" s="16"/>
      <c r="BD6" s="16"/>
      <c r="BE6" s="16"/>
      <c r="BF6" s="16"/>
      <c r="BG6" s="16"/>
      <c r="BH6" s="16"/>
      <c r="BI6" s="16"/>
      <c r="BJ6" s="16"/>
      <c r="BK6" s="16"/>
      <c r="BL6" s="16"/>
      <c r="BM6" s="16"/>
      <c r="BN6" s="16"/>
      <c r="BO6" s="16"/>
      <c r="BP6" s="16"/>
      <c r="BQ6" s="16"/>
      <c r="BR6" s="16"/>
      <c r="BS6" s="16"/>
      <c r="BT6" s="16"/>
      <c r="BU6" s="16"/>
      <c r="BV6" s="16"/>
    </row>
    <row r="7" spans="1:74" ht="19" x14ac:dyDescent="0.2">
      <c r="A7" s="276" t="s">
        <v>1</v>
      </c>
      <c r="B7" s="238" t="str">
        <f t="shared" ref="B7:AG7" si="0">B2</f>
        <v>Write date here</v>
      </c>
      <c r="C7" s="238" t="str">
        <f t="shared" si="0"/>
        <v>Write date here</v>
      </c>
      <c r="D7" s="238" t="str">
        <f t="shared" si="0"/>
        <v>Write date here</v>
      </c>
      <c r="E7" s="238" t="str">
        <f t="shared" si="0"/>
        <v>Write date here</v>
      </c>
      <c r="F7" s="238" t="str">
        <f t="shared" si="0"/>
        <v>Write date here</v>
      </c>
      <c r="G7" s="238" t="str">
        <f t="shared" si="0"/>
        <v>Write date here</v>
      </c>
      <c r="H7" s="238" t="str">
        <f t="shared" si="0"/>
        <v>Write date here</v>
      </c>
      <c r="I7" s="238" t="str">
        <f t="shared" si="0"/>
        <v>Write date here</v>
      </c>
      <c r="J7" s="238" t="str">
        <f t="shared" si="0"/>
        <v>Write date here</v>
      </c>
      <c r="K7" s="238" t="str">
        <f t="shared" si="0"/>
        <v>Write date here</v>
      </c>
      <c r="L7" s="238" t="str">
        <f t="shared" si="0"/>
        <v>Write date here</v>
      </c>
      <c r="M7" s="249" t="str">
        <f t="shared" si="0"/>
        <v>Write date here</v>
      </c>
      <c r="N7" s="254" t="str">
        <f t="shared" si="0"/>
        <v>Write date here</v>
      </c>
      <c r="O7" s="239" t="str">
        <f t="shared" si="0"/>
        <v>Write date here</v>
      </c>
      <c r="P7" s="238" t="str">
        <f t="shared" si="0"/>
        <v>Write date here</v>
      </c>
      <c r="Q7" s="238" t="str">
        <f t="shared" si="0"/>
        <v>Write date here</v>
      </c>
      <c r="R7" s="238" t="str">
        <f t="shared" si="0"/>
        <v>Write date here</v>
      </c>
      <c r="S7" s="238" t="str">
        <f t="shared" si="0"/>
        <v>Write date here</v>
      </c>
      <c r="T7" s="238" t="str">
        <f t="shared" si="0"/>
        <v>Write date here</v>
      </c>
      <c r="U7" s="238" t="str">
        <f t="shared" si="0"/>
        <v>Write date here</v>
      </c>
      <c r="V7" s="238" t="str">
        <f t="shared" si="0"/>
        <v>Write date here</v>
      </c>
      <c r="W7" s="238" t="str">
        <f t="shared" si="0"/>
        <v>Write date here</v>
      </c>
      <c r="X7" s="238" t="str">
        <f t="shared" si="0"/>
        <v>Write date here</v>
      </c>
      <c r="Y7" s="238" t="str">
        <f t="shared" si="0"/>
        <v>Write date here</v>
      </c>
      <c r="Z7" s="238" t="str">
        <f t="shared" si="0"/>
        <v>Write date here</v>
      </c>
      <c r="AA7" s="249" t="str">
        <f t="shared" si="0"/>
        <v>Write date here</v>
      </c>
      <c r="AB7" s="254" t="str">
        <f t="shared" si="0"/>
        <v>Write date here</v>
      </c>
      <c r="AC7" s="238" t="str">
        <f t="shared" si="0"/>
        <v>Write date here</v>
      </c>
      <c r="AD7" s="238" t="str">
        <f t="shared" si="0"/>
        <v>Write date here</v>
      </c>
      <c r="AE7" s="238" t="str">
        <f t="shared" si="0"/>
        <v>Write date here</v>
      </c>
      <c r="AF7" s="238" t="str">
        <f t="shared" si="0"/>
        <v>Write date here</v>
      </c>
      <c r="AG7" s="238" t="str">
        <f t="shared" si="0"/>
        <v>Write date here</v>
      </c>
      <c r="AH7" s="238" t="str">
        <f t="shared" ref="AH7:BA7" si="1">AH2</f>
        <v>Write date here</v>
      </c>
      <c r="AI7" s="238" t="str">
        <f t="shared" si="1"/>
        <v>Write date here</v>
      </c>
      <c r="AJ7" s="238" t="str">
        <f t="shared" si="1"/>
        <v>Write date here</v>
      </c>
      <c r="AK7" s="238" t="str">
        <f t="shared" si="1"/>
        <v>Write date here</v>
      </c>
      <c r="AL7" s="238" t="str">
        <f t="shared" si="1"/>
        <v>Write date here</v>
      </c>
      <c r="AM7" s="238" t="str">
        <f t="shared" si="1"/>
        <v>Write date here</v>
      </c>
      <c r="AN7" s="249" t="str">
        <f t="shared" si="1"/>
        <v>Write date here</v>
      </c>
      <c r="AO7" s="254" t="str">
        <f t="shared" si="1"/>
        <v>Write date here</v>
      </c>
      <c r="AP7" s="238" t="str">
        <f t="shared" si="1"/>
        <v>Write date here</v>
      </c>
      <c r="AQ7" s="238" t="str">
        <f t="shared" si="1"/>
        <v>Write date here</v>
      </c>
      <c r="AR7" s="238" t="str">
        <f t="shared" si="1"/>
        <v>Write date here</v>
      </c>
      <c r="AS7" s="238" t="str">
        <f t="shared" si="1"/>
        <v>Write date here</v>
      </c>
      <c r="AT7" s="238" t="str">
        <f t="shared" si="1"/>
        <v>Write date here</v>
      </c>
      <c r="AU7" s="238" t="str">
        <f t="shared" si="1"/>
        <v>Write date here</v>
      </c>
      <c r="AV7" s="238" t="str">
        <f t="shared" si="1"/>
        <v>Write date here</v>
      </c>
      <c r="AW7" s="238" t="str">
        <f t="shared" si="1"/>
        <v>Write date here</v>
      </c>
      <c r="AX7" s="238" t="str">
        <f t="shared" si="1"/>
        <v>Write date here</v>
      </c>
      <c r="AY7" s="238" t="str">
        <f t="shared" si="1"/>
        <v>Write date here</v>
      </c>
      <c r="AZ7" s="238" t="str">
        <f t="shared" si="1"/>
        <v>Write date here</v>
      </c>
      <c r="BA7" s="264" t="str">
        <f t="shared" si="1"/>
        <v>Write date here</v>
      </c>
    </row>
    <row r="8" spans="1:74" ht="16.25" customHeight="1" x14ac:dyDescent="0.2">
      <c r="A8" s="274"/>
      <c r="B8" s="240"/>
      <c r="C8" s="240"/>
      <c r="D8" s="240"/>
      <c r="E8" s="240"/>
      <c r="F8" s="240"/>
      <c r="G8" s="240"/>
      <c r="H8" s="240"/>
      <c r="I8" s="240"/>
      <c r="J8" s="240"/>
      <c r="K8" s="240"/>
      <c r="L8" s="240"/>
      <c r="M8" s="247"/>
      <c r="N8" s="253"/>
      <c r="O8" s="240"/>
      <c r="P8" s="240"/>
      <c r="Q8" s="240"/>
      <c r="R8" s="240"/>
      <c r="S8" s="240"/>
      <c r="T8" s="240"/>
      <c r="U8" s="240"/>
      <c r="V8" s="240"/>
      <c r="W8" s="240"/>
      <c r="X8" s="240"/>
      <c r="Y8" s="240"/>
      <c r="Z8" s="240"/>
      <c r="AA8" s="258"/>
      <c r="AB8" s="253"/>
      <c r="AC8" s="240"/>
      <c r="AD8" s="240"/>
      <c r="AE8" s="240"/>
      <c r="AF8" s="240"/>
      <c r="AG8" s="240"/>
      <c r="AH8" s="240"/>
      <c r="AI8" s="240"/>
      <c r="AJ8" s="241"/>
      <c r="AK8" s="240"/>
      <c r="AL8" s="240"/>
      <c r="AM8" s="240"/>
      <c r="AN8" s="248"/>
      <c r="AO8" s="253"/>
      <c r="AP8" s="240"/>
      <c r="AQ8" s="240"/>
      <c r="AR8" s="240"/>
      <c r="AS8" s="240"/>
      <c r="AT8" s="240"/>
      <c r="AU8" s="240"/>
      <c r="AV8" s="240"/>
      <c r="AW8" s="240"/>
      <c r="AX8" s="240"/>
      <c r="AY8" s="240"/>
      <c r="AZ8" s="240"/>
      <c r="BA8" s="263"/>
      <c r="BB8" s="16"/>
      <c r="BC8" s="16"/>
      <c r="BD8" s="16"/>
      <c r="BE8" s="16"/>
      <c r="BF8" s="16"/>
      <c r="BG8" s="16"/>
      <c r="BH8" s="16"/>
      <c r="BI8" s="16"/>
      <c r="BJ8" s="16"/>
      <c r="BK8" s="16"/>
      <c r="BL8" s="16"/>
      <c r="BM8" s="16"/>
      <c r="BN8" s="16"/>
      <c r="BO8" s="16"/>
      <c r="BP8" s="16"/>
      <c r="BQ8" s="16"/>
      <c r="BR8" s="16"/>
      <c r="BS8" s="16"/>
      <c r="BT8" s="16"/>
      <c r="BU8" s="16"/>
      <c r="BV8" s="16"/>
    </row>
    <row r="9" spans="1:74" ht="14.75" customHeight="1" x14ac:dyDescent="0.2">
      <c r="A9" s="274"/>
      <c r="B9" s="240"/>
      <c r="C9" s="240"/>
      <c r="D9" s="240"/>
      <c r="E9" s="240"/>
      <c r="F9" s="240"/>
      <c r="G9" s="240"/>
      <c r="H9" s="240"/>
      <c r="I9" s="240"/>
      <c r="J9" s="240"/>
      <c r="K9" s="240"/>
      <c r="L9" s="240"/>
      <c r="M9" s="247"/>
      <c r="N9" s="253"/>
      <c r="O9" s="240"/>
      <c r="P9" s="240"/>
      <c r="Q9" s="240"/>
      <c r="R9" s="240"/>
      <c r="S9" s="240"/>
      <c r="T9" s="240"/>
      <c r="U9" s="240"/>
      <c r="V9" s="240"/>
      <c r="W9" s="240"/>
      <c r="X9" s="240"/>
      <c r="Y9" s="240"/>
      <c r="Z9" s="240"/>
      <c r="AA9" s="258"/>
      <c r="AB9" s="253"/>
      <c r="AC9" s="240"/>
      <c r="AD9" s="240"/>
      <c r="AE9" s="240"/>
      <c r="AF9" s="240"/>
      <c r="AG9" s="240"/>
      <c r="AH9" s="240"/>
      <c r="AI9" s="240"/>
      <c r="AJ9" s="241"/>
      <c r="AK9" s="240"/>
      <c r="AL9" s="240"/>
      <c r="AM9" s="240"/>
      <c r="AN9" s="248"/>
      <c r="AO9" s="253"/>
      <c r="AP9" s="240"/>
      <c r="AQ9" s="240"/>
      <c r="AR9" s="240"/>
      <c r="AS9" s="240"/>
      <c r="AT9" s="240"/>
      <c r="AU9" s="240"/>
      <c r="AV9" s="240"/>
      <c r="AW9" s="240"/>
      <c r="AX9" s="240"/>
      <c r="AY9" s="240"/>
      <c r="AZ9" s="240"/>
      <c r="BA9" s="263"/>
      <c r="BB9" s="16"/>
      <c r="BC9" s="16"/>
      <c r="BD9" s="16"/>
      <c r="BE9" s="16"/>
      <c r="BF9" s="16"/>
      <c r="BG9" s="16"/>
      <c r="BH9" s="16"/>
      <c r="BI9" s="16"/>
      <c r="BJ9" s="16"/>
      <c r="BK9" s="16"/>
      <c r="BL9" s="16"/>
      <c r="BM9" s="16"/>
      <c r="BN9" s="16"/>
      <c r="BO9" s="16"/>
      <c r="BP9" s="16"/>
      <c r="BQ9" s="16"/>
      <c r="BR9" s="16"/>
      <c r="BS9" s="16"/>
      <c r="BT9" s="16"/>
      <c r="BU9" s="16"/>
      <c r="BV9" s="16"/>
    </row>
    <row r="10" spans="1:74" ht="14.75" customHeight="1" x14ac:dyDescent="0.2">
      <c r="A10" s="274"/>
      <c r="B10" s="240"/>
      <c r="C10" s="240"/>
      <c r="D10" s="240"/>
      <c r="E10" s="240"/>
      <c r="F10" s="240"/>
      <c r="G10" s="240"/>
      <c r="H10" s="240"/>
      <c r="I10" s="240"/>
      <c r="J10" s="240"/>
      <c r="K10" s="240"/>
      <c r="L10" s="240"/>
      <c r="M10" s="247"/>
      <c r="N10" s="253"/>
      <c r="O10" s="240"/>
      <c r="P10" s="240"/>
      <c r="Q10" s="240"/>
      <c r="R10" s="240"/>
      <c r="S10" s="240"/>
      <c r="T10" s="240"/>
      <c r="U10" s="240"/>
      <c r="V10" s="240"/>
      <c r="W10" s="240"/>
      <c r="X10" s="240"/>
      <c r="Y10" s="240"/>
      <c r="Z10" s="240"/>
      <c r="AA10" s="258"/>
      <c r="AB10" s="253"/>
      <c r="AC10" s="240"/>
      <c r="AD10" s="240"/>
      <c r="AE10" s="240"/>
      <c r="AF10" s="240"/>
      <c r="AG10" s="240"/>
      <c r="AH10" s="240"/>
      <c r="AI10" s="240"/>
      <c r="AJ10" s="241"/>
      <c r="AK10" s="240"/>
      <c r="AL10" s="240"/>
      <c r="AM10" s="240"/>
      <c r="AN10" s="248"/>
      <c r="AO10" s="253"/>
      <c r="AP10" s="240"/>
      <c r="AQ10" s="240"/>
      <c r="AR10" s="240"/>
      <c r="AS10" s="240"/>
      <c r="AT10" s="240"/>
      <c r="AU10" s="240"/>
      <c r="AV10" s="240"/>
      <c r="AW10" s="240"/>
      <c r="AX10" s="240"/>
      <c r="AY10" s="240"/>
      <c r="AZ10" s="240"/>
      <c r="BA10" s="263"/>
      <c r="BB10" s="16"/>
      <c r="BC10" s="16"/>
      <c r="BD10" s="16"/>
      <c r="BE10" s="16"/>
      <c r="BF10" s="16"/>
      <c r="BG10" s="16"/>
      <c r="BH10" s="16"/>
      <c r="BI10" s="16"/>
      <c r="BJ10" s="16"/>
      <c r="BK10" s="16"/>
      <c r="BL10" s="16"/>
      <c r="BM10" s="16"/>
      <c r="BN10" s="16"/>
      <c r="BO10" s="16"/>
      <c r="BP10" s="16"/>
      <c r="BQ10" s="16"/>
      <c r="BR10" s="16"/>
      <c r="BS10" s="16"/>
      <c r="BT10" s="16"/>
      <c r="BU10" s="16"/>
      <c r="BV10" s="16"/>
    </row>
    <row r="11" spans="1:74" ht="14.25" customHeight="1" x14ac:dyDescent="0.2">
      <c r="A11" s="277"/>
      <c r="B11" s="235"/>
      <c r="C11" s="235"/>
      <c r="D11" s="235"/>
      <c r="E11" s="235"/>
      <c r="F11" s="235"/>
      <c r="G11" s="235"/>
      <c r="H11" s="235"/>
      <c r="I11" s="235"/>
      <c r="J11" s="235"/>
      <c r="K11" s="235"/>
      <c r="L11" s="235"/>
      <c r="M11" s="250"/>
      <c r="N11" s="255"/>
      <c r="O11" s="235"/>
      <c r="P11" s="235"/>
      <c r="Q11" s="235"/>
      <c r="R11" s="235"/>
      <c r="S11" s="235"/>
      <c r="T11" s="235"/>
      <c r="U11" s="235"/>
      <c r="V11" s="235"/>
      <c r="W11" s="235"/>
      <c r="X11" s="235"/>
      <c r="Y11" s="235"/>
      <c r="Z11" s="235"/>
      <c r="AA11" s="250"/>
      <c r="AB11" s="255"/>
      <c r="AC11" s="235"/>
      <c r="AD11" s="235"/>
      <c r="AE11" s="240"/>
      <c r="AF11" s="235"/>
      <c r="AG11" s="235"/>
      <c r="AH11" s="235"/>
      <c r="AI11" s="235"/>
      <c r="AJ11" s="242"/>
      <c r="AK11" s="235"/>
      <c r="AL11" s="235"/>
      <c r="AM11" s="235"/>
      <c r="AN11" s="250"/>
      <c r="AO11" s="255"/>
      <c r="AP11" s="235"/>
      <c r="AQ11" s="235"/>
      <c r="AR11" s="235"/>
      <c r="AS11" s="235"/>
      <c r="AT11" s="235"/>
      <c r="AU11" s="235"/>
      <c r="AV11" s="235"/>
      <c r="AW11" s="235"/>
      <c r="AX11" s="235"/>
      <c r="AY11" s="235"/>
      <c r="AZ11" s="235"/>
      <c r="BA11" s="265"/>
    </row>
    <row r="12" spans="1:74" s="16" customFormat="1" ht="19" x14ac:dyDescent="0.2">
      <c r="A12" s="278" t="s">
        <v>2</v>
      </c>
      <c r="B12" s="238" t="str">
        <f t="shared" ref="B12:AG12" si="2">B2</f>
        <v>Write date here</v>
      </c>
      <c r="C12" s="238" t="str">
        <f t="shared" si="2"/>
        <v>Write date here</v>
      </c>
      <c r="D12" s="238" t="str">
        <f t="shared" si="2"/>
        <v>Write date here</v>
      </c>
      <c r="E12" s="238" t="str">
        <f t="shared" si="2"/>
        <v>Write date here</v>
      </c>
      <c r="F12" s="238" t="str">
        <f t="shared" si="2"/>
        <v>Write date here</v>
      </c>
      <c r="G12" s="238" t="str">
        <f t="shared" si="2"/>
        <v>Write date here</v>
      </c>
      <c r="H12" s="238" t="str">
        <f t="shared" si="2"/>
        <v>Write date here</v>
      </c>
      <c r="I12" s="238" t="str">
        <f t="shared" si="2"/>
        <v>Write date here</v>
      </c>
      <c r="J12" s="238" t="str">
        <f t="shared" si="2"/>
        <v>Write date here</v>
      </c>
      <c r="K12" s="238" t="str">
        <f t="shared" si="2"/>
        <v>Write date here</v>
      </c>
      <c r="L12" s="238" t="str">
        <f t="shared" si="2"/>
        <v>Write date here</v>
      </c>
      <c r="M12" s="249" t="str">
        <f t="shared" si="2"/>
        <v>Write date here</v>
      </c>
      <c r="N12" s="254" t="str">
        <f t="shared" si="2"/>
        <v>Write date here</v>
      </c>
      <c r="O12" s="238" t="str">
        <f t="shared" si="2"/>
        <v>Write date here</v>
      </c>
      <c r="P12" s="238" t="str">
        <f t="shared" si="2"/>
        <v>Write date here</v>
      </c>
      <c r="Q12" s="238" t="str">
        <f t="shared" si="2"/>
        <v>Write date here</v>
      </c>
      <c r="R12" s="238" t="str">
        <f t="shared" si="2"/>
        <v>Write date here</v>
      </c>
      <c r="S12" s="238" t="str">
        <f t="shared" si="2"/>
        <v>Write date here</v>
      </c>
      <c r="T12" s="238" t="str">
        <f t="shared" si="2"/>
        <v>Write date here</v>
      </c>
      <c r="U12" s="238" t="str">
        <f t="shared" si="2"/>
        <v>Write date here</v>
      </c>
      <c r="V12" s="238" t="str">
        <f t="shared" si="2"/>
        <v>Write date here</v>
      </c>
      <c r="W12" s="238" t="str">
        <f t="shared" si="2"/>
        <v>Write date here</v>
      </c>
      <c r="X12" s="238" t="str">
        <f t="shared" si="2"/>
        <v>Write date here</v>
      </c>
      <c r="Y12" s="238" t="str">
        <f t="shared" si="2"/>
        <v>Write date here</v>
      </c>
      <c r="Z12" s="238" t="str">
        <f t="shared" si="2"/>
        <v>Write date here</v>
      </c>
      <c r="AA12" s="249" t="str">
        <f t="shared" si="2"/>
        <v>Write date here</v>
      </c>
      <c r="AB12" s="254" t="str">
        <f t="shared" si="2"/>
        <v>Write date here</v>
      </c>
      <c r="AC12" s="238" t="str">
        <f t="shared" si="2"/>
        <v>Write date here</v>
      </c>
      <c r="AD12" s="238" t="str">
        <f t="shared" si="2"/>
        <v>Write date here</v>
      </c>
      <c r="AE12" s="238" t="str">
        <f t="shared" si="2"/>
        <v>Write date here</v>
      </c>
      <c r="AF12" s="238" t="str">
        <f t="shared" si="2"/>
        <v>Write date here</v>
      </c>
      <c r="AG12" s="238" t="str">
        <f t="shared" si="2"/>
        <v>Write date here</v>
      </c>
      <c r="AH12" s="238" t="str">
        <f t="shared" ref="AH12:BA12" si="3">AH2</f>
        <v>Write date here</v>
      </c>
      <c r="AI12" s="238" t="str">
        <f t="shared" si="3"/>
        <v>Write date here</v>
      </c>
      <c r="AJ12" s="238" t="str">
        <f t="shared" si="3"/>
        <v>Write date here</v>
      </c>
      <c r="AK12" s="238" t="str">
        <f t="shared" si="3"/>
        <v>Write date here</v>
      </c>
      <c r="AL12" s="238" t="str">
        <f t="shared" si="3"/>
        <v>Write date here</v>
      </c>
      <c r="AM12" s="238" t="str">
        <f t="shared" si="3"/>
        <v>Write date here</v>
      </c>
      <c r="AN12" s="249" t="str">
        <f t="shared" si="3"/>
        <v>Write date here</v>
      </c>
      <c r="AO12" s="254" t="str">
        <f t="shared" si="3"/>
        <v>Write date here</v>
      </c>
      <c r="AP12" s="238" t="str">
        <f t="shared" si="3"/>
        <v>Write date here</v>
      </c>
      <c r="AQ12" s="238" t="str">
        <f t="shared" si="3"/>
        <v>Write date here</v>
      </c>
      <c r="AR12" s="238" t="str">
        <f t="shared" si="3"/>
        <v>Write date here</v>
      </c>
      <c r="AS12" s="238" t="str">
        <f t="shared" si="3"/>
        <v>Write date here</v>
      </c>
      <c r="AT12" s="238" t="str">
        <f t="shared" si="3"/>
        <v>Write date here</v>
      </c>
      <c r="AU12" s="238" t="str">
        <f t="shared" si="3"/>
        <v>Write date here</v>
      </c>
      <c r="AV12" s="238" t="str">
        <f t="shared" si="3"/>
        <v>Write date here</v>
      </c>
      <c r="AW12" s="238" t="str">
        <f t="shared" si="3"/>
        <v>Write date here</v>
      </c>
      <c r="AX12" s="238" t="str">
        <f t="shared" si="3"/>
        <v>Write date here</v>
      </c>
      <c r="AY12" s="238" t="str">
        <f t="shared" si="3"/>
        <v>Write date here</v>
      </c>
      <c r="AZ12" s="238" t="str">
        <f t="shared" si="3"/>
        <v>Write date here</v>
      </c>
      <c r="BA12" s="264" t="str">
        <f t="shared" si="3"/>
        <v>Write date here</v>
      </c>
    </row>
    <row r="13" spans="1:74" s="16" customFormat="1" ht="15" customHeight="1" x14ac:dyDescent="0.2">
      <c r="A13" s="274"/>
      <c r="B13" s="235"/>
      <c r="C13" s="235"/>
      <c r="D13" s="235"/>
      <c r="E13" s="235"/>
      <c r="F13" s="235"/>
      <c r="G13" s="235"/>
      <c r="H13" s="235"/>
      <c r="I13" s="235"/>
      <c r="J13" s="235"/>
      <c r="K13" s="235"/>
      <c r="L13" s="235"/>
      <c r="M13" s="250"/>
      <c r="N13" s="255"/>
      <c r="O13" s="235"/>
      <c r="P13" s="235"/>
      <c r="Q13" s="235"/>
      <c r="R13" s="235"/>
      <c r="S13" s="235"/>
      <c r="T13" s="235"/>
      <c r="U13" s="235"/>
      <c r="V13" s="235"/>
      <c r="W13" s="235"/>
      <c r="X13" s="235"/>
      <c r="Y13" s="235"/>
      <c r="Z13" s="235"/>
      <c r="AA13" s="250"/>
      <c r="AB13" s="255"/>
      <c r="AC13" s="235"/>
      <c r="AD13" s="235"/>
      <c r="AE13" s="240"/>
      <c r="AF13" s="240"/>
      <c r="AG13" s="240"/>
      <c r="AH13" s="235"/>
      <c r="AI13" s="235"/>
      <c r="AJ13" s="235"/>
      <c r="AK13" s="235"/>
      <c r="AL13" s="235"/>
      <c r="AM13" s="235"/>
      <c r="AN13" s="250"/>
      <c r="AO13" s="255"/>
      <c r="AP13" s="235"/>
      <c r="AQ13" s="235"/>
      <c r="AR13" s="235"/>
      <c r="AS13" s="235"/>
      <c r="AT13" s="235"/>
      <c r="AU13" s="235"/>
      <c r="AV13" s="235"/>
      <c r="AW13" s="235"/>
      <c r="AX13" s="235"/>
      <c r="AY13" s="235"/>
      <c r="AZ13" s="235"/>
      <c r="BA13" s="265"/>
    </row>
    <row r="14" spans="1:74" s="16" customFormat="1" ht="15" customHeight="1" x14ac:dyDescent="0.2">
      <c r="A14" s="274"/>
      <c r="B14" s="235"/>
      <c r="C14" s="235"/>
      <c r="D14" s="235"/>
      <c r="E14" s="235"/>
      <c r="F14" s="235"/>
      <c r="G14" s="235"/>
      <c r="H14" s="235"/>
      <c r="I14" s="235"/>
      <c r="J14" s="235"/>
      <c r="K14" s="235"/>
      <c r="L14" s="235"/>
      <c r="M14" s="250"/>
      <c r="N14" s="255"/>
      <c r="O14" s="235"/>
      <c r="P14" s="235"/>
      <c r="Q14" s="235"/>
      <c r="R14" s="235"/>
      <c r="S14" s="235"/>
      <c r="T14" s="235"/>
      <c r="U14" s="235"/>
      <c r="V14" s="235"/>
      <c r="W14" s="235"/>
      <c r="X14" s="235"/>
      <c r="Y14" s="235"/>
      <c r="Z14" s="235"/>
      <c r="AA14" s="250"/>
      <c r="AB14" s="255"/>
      <c r="AC14" s="235"/>
      <c r="AD14" s="235"/>
      <c r="AE14" s="240"/>
      <c r="AF14" s="240"/>
      <c r="AG14" s="240"/>
      <c r="AH14" s="235"/>
      <c r="AI14" s="235"/>
      <c r="AJ14" s="235"/>
      <c r="AK14" s="235"/>
      <c r="AL14" s="235"/>
      <c r="AM14" s="235"/>
      <c r="AN14" s="250"/>
      <c r="AO14" s="255"/>
      <c r="AP14" s="235"/>
      <c r="AQ14" s="235"/>
      <c r="AR14" s="235"/>
      <c r="AS14" s="235"/>
      <c r="AT14" s="235"/>
      <c r="AU14" s="235"/>
      <c r="AV14" s="235"/>
      <c r="AW14" s="235"/>
      <c r="AX14" s="235"/>
      <c r="AY14" s="235"/>
      <c r="AZ14" s="235"/>
      <c r="BA14" s="265"/>
    </row>
    <row r="15" spans="1:74" s="16" customFormat="1" ht="15" customHeight="1" x14ac:dyDescent="0.2">
      <c r="A15" s="274"/>
      <c r="B15" s="235"/>
      <c r="C15" s="235"/>
      <c r="D15" s="235"/>
      <c r="E15" s="235"/>
      <c r="F15" s="235"/>
      <c r="G15" s="235"/>
      <c r="H15" s="235"/>
      <c r="I15" s="235"/>
      <c r="J15" s="235"/>
      <c r="K15" s="235"/>
      <c r="L15" s="235"/>
      <c r="M15" s="250"/>
      <c r="N15" s="255"/>
      <c r="O15" s="235"/>
      <c r="P15" s="235"/>
      <c r="Q15" s="235"/>
      <c r="R15" s="235"/>
      <c r="S15" s="235"/>
      <c r="T15" s="235"/>
      <c r="U15" s="235"/>
      <c r="V15" s="235"/>
      <c r="W15" s="235"/>
      <c r="X15" s="235"/>
      <c r="Y15" s="235"/>
      <c r="Z15" s="235"/>
      <c r="AA15" s="250"/>
      <c r="AB15" s="255"/>
      <c r="AC15" s="235"/>
      <c r="AD15" s="235"/>
      <c r="AE15" s="240"/>
      <c r="AF15" s="240"/>
      <c r="AG15" s="240"/>
      <c r="AH15" s="235"/>
      <c r="AI15" s="235"/>
      <c r="AJ15" s="235"/>
      <c r="AK15" s="235"/>
      <c r="AL15" s="235"/>
      <c r="AM15" s="235"/>
      <c r="AN15" s="250"/>
      <c r="AO15" s="255"/>
      <c r="AP15" s="235"/>
      <c r="AQ15" s="235"/>
      <c r="AR15" s="235"/>
      <c r="AS15" s="235"/>
      <c r="AT15" s="235"/>
      <c r="AU15" s="235"/>
      <c r="AV15" s="235"/>
      <c r="AW15" s="235"/>
      <c r="AX15" s="235"/>
      <c r="AY15" s="235"/>
      <c r="AZ15" s="235"/>
      <c r="BA15" s="265"/>
    </row>
    <row r="16" spans="1:74" s="16" customFormat="1" ht="15" customHeight="1" x14ac:dyDescent="0.2">
      <c r="A16" s="274"/>
      <c r="B16" s="235"/>
      <c r="C16" s="235"/>
      <c r="D16" s="235"/>
      <c r="E16" s="235"/>
      <c r="F16" s="235"/>
      <c r="G16" s="235"/>
      <c r="H16" s="235"/>
      <c r="I16" s="235"/>
      <c r="J16" s="235"/>
      <c r="K16" s="235"/>
      <c r="L16" s="235"/>
      <c r="M16" s="250"/>
      <c r="N16" s="255"/>
      <c r="O16" s="235"/>
      <c r="P16" s="235"/>
      <c r="Q16" s="235"/>
      <c r="R16" s="235"/>
      <c r="S16" s="235"/>
      <c r="T16" s="235"/>
      <c r="U16" s="235"/>
      <c r="V16" s="235"/>
      <c r="W16" s="235"/>
      <c r="X16" s="235"/>
      <c r="Y16" s="235"/>
      <c r="Z16" s="235"/>
      <c r="AA16" s="250"/>
      <c r="AB16" s="255"/>
      <c r="AC16" s="235"/>
      <c r="AD16" s="235"/>
      <c r="AE16" s="240"/>
      <c r="AF16" s="240"/>
      <c r="AG16" s="240"/>
      <c r="AH16" s="235"/>
      <c r="AI16" s="235"/>
      <c r="AJ16" s="235"/>
      <c r="AK16" s="235"/>
      <c r="AL16" s="235"/>
      <c r="AM16" s="235"/>
      <c r="AN16" s="250"/>
      <c r="AO16" s="255"/>
      <c r="AP16" s="235"/>
      <c r="AQ16" s="235"/>
      <c r="AR16" s="235"/>
      <c r="AS16" s="235"/>
      <c r="AT16" s="235"/>
      <c r="AU16" s="235"/>
      <c r="AV16" s="235"/>
      <c r="AW16" s="235"/>
      <c r="AX16" s="235"/>
      <c r="AY16" s="235"/>
      <c r="AZ16" s="235"/>
      <c r="BA16" s="265"/>
    </row>
    <row r="17" spans="1:53" ht="19" x14ac:dyDescent="0.2">
      <c r="A17" s="278" t="s">
        <v>10</v>
      </c>
      <c r="B17" s="238" t="str">
        <f>B2</f>
        <v>Write date here</v>
      </c>
      <c r="C17" s="238" t="str">
        <f>C2</f>
        <v>Write date here</v>
      </c>
      <c r="D17" s="238" t="str">
        <f t="shared" ref="D17:BA17" si="4">D2</f>
        <v>Write date here</v>
      </c>
      <c r="E17" s="238" t="str">
        <f t="shared" si="4"/>
        <v>Write date here</v>
      </c>
      <c r="F17" s="238" t="str">
        <f t="shared" si="4"/>
        <v>Write date here</v>
      </c>
      <c r="G17" s="238" t="str">
        <f t="shared" si="4"/>
        <v>Write date here</v>
      </c>
      <c r="H17" s="238" t="str">
        <f t="shared" si="4"/>
        <v>Write date here</v>
      </c>
      <c r="I17" s="238" t="str">
        <f t="shared" si="4"/>
        <v>Write date here</v>
      </c>
      <c r="J17" s="238" t="str">
        <f t="shared" si="4"/>
        <v>Write date here</v>
      </c>
      <c r="K17" s="238" t="str">
        <f t="shared" si="4"/>
        <v>Write date here</v>
      </c>
      <c r="L17" s="238" t="str">
        <f t="shared" si="4"/>
        <v>Write date here</v>
      </c>
      <c r="M17" s="249" t="str">
        <f t="shared" si="4"/>
        <v>Write date here</v>
      </c>
      <c r="N17" s="254" t="str">
        <f t="shared" si="4"/>
        <v>Write date here</v>
      </c>
      <c r="O17" s="238" t="str">
        <f t="shared" si="4"/>
        <v>Write date here</v>
      </c>
      <c r="P17" s="238" t="str">
        <f t="shared" si="4"/>
        <v>Write date here</v>
      </c>
      <c r="Q17" s="238" t="str">
        <f t="shared" si="4"/>
        <v>Write date here</v>
      </c>
      <c r="R17" s="238" t="str">
        <f t="shared" si="4"/>
        <v>Write date here</v>
      </c>
      <c r="S17" s="238" t="str">
        <f t="shared" si="4"/>
        <v>Write date here</v>
      </c>
      <c r="T17" s="238" t="str">
        <f t="shared" si="4"/>
        <v>Write date here</v>
      </c>
      <c r="U17" s="238" t="str">
        <f t="shared" si="4"/>
        <v>Write date here</v>
      </c>
      <c r="V17" s="238" t="str">
        <f t="shared" si="4"/>
        <v>Write date here</v>
      </c>
      <c r="W17" s="238" t="str">
        <f t="shared" si="4"/>
        <v>Write date here</v>
      </c>
      <c r="X17" s="238" t="str">
        <f t="shared" si="4"/>
        <v>Write date here</v>
      </c>
      <c r="Y17" s="238" t="str">
        <f t="shared" si="4"/>
        <v>Write date here</v>
      </c>
      <c r="Z17" s="238" t="str">
        <f t="shared" si="4"/>
        <v>Write date here</v>
      </c>
      <c r="AA17" s="249" t="str">
        <f t="shared" si="4"/>
        <v>Write date here</v>
      </c>
      <c r="AB17" s="254" t="str">
        <f t="shared" si="4"/>
        <v>Write date here</v>
      </c>
      <c r="AC17" s="238" t="str">
        <f t="shared" si="4"/>
        <v>Write date here</v>
      </c>
      <c r="AD17" s="238" t="str">
        <f t="shared" si="4"/>
        <v>Write date here</v>
      </c>
      <c r="AE17" s="238" t="str">
        <f t="shared" si="4"/>
        <v>Write date here</v>
      </c>
      <c r="AF17" s="238" t="str">
        <f t="shared" si="4"/>
        <v>Write date here</v>
      </c>
      <c r="AG17" s="238" t="str">
        <f t="shared" si="4"/>
        <v>Write date here</v>
      </c>
      <c r="AH17" s="238" t="str">
        <f t="shared" si="4"/>
        <v>Write date here</v>
      </c>
      <c r="AI17" s="238" t="str">
        <f t="shared" si="4"/>
        <v>Write date here</v>
      </c>
      <c r="AJ17" s="238" t="str">
        <f t="shared" si="4"/>
        <v>Write date here</v>
      </c>
      <c r="AK17" s="238" t="str">
        <f t="shared" si="4"/>
        <v>Write date here</v>
      </c>
      <c r="AL17" s="238" t="str">
        <f t="shared" si="4"/>
        <v>Write date here</v>
      </c>
      <c r="AM17" s="238" t="str">
        <f t="shared" si="4"/>
        <v>Write date here</v>
      </c>
      <c r="AN17" s="249" t="str">
        <f t="shared" si="4"/>
        <v>Write date here</v>
      </c>
      <c r="AO17" s="254" t="str">
        <f t="shared" si="4"/>
        <v>Write date here</v>
      </c>
      <c r="AP17" s="238" t="str">
        <f t="shared" si="4"/>
        <v>Write date here</v>
      </c>
      <c r="AQ17" s="238" t="str">
        <f t="shared" si="4"/>
        <v>Write date here</v>
      </c>
      <c r="AR17" s="238" t="str">
        <f t="shared" si="4"/>
        <v>Write date here</v>
      </c>
      <c r="AS17" s="238" t="str">
        <f t="shared" si="4"/>
        <v>Write date here</v>
      </c>
      <c r="AT17" s="238" t="str">
        <f t="shared" si="4"/>
        <v>Write date here</v>
      </c>
      <c r="AU17" s="238" t="str">
        <f t="shared" si="4"/>
        <v>Write date here</v>
      </c>
      <c r="AV17" s="238" t="str">
        <f t="shared" si="4"/>
        <v>Write date here</v>
      </c>
      <c r="AW17" s="238" t="str">
        <f t="shared" si="4"/>
        <v>Write date here</v>
      </c>
      <c r="AX17" s="238" t="str">
        <f t="shared" si="4"/>
        <v>Write date here</v>
      </c>
      <c r="AY17" s="238" t="str">
        <f t="shared" si="4"/>
        <v>Write date here</v>
      </c>
      <c r="AZ17" s="238" t="str">
        <f t="shared" si="4"/>
        <v>Write date here</v>
      </c>
      <c r="BA17" s="264" t="str">
        <f t="shared" si="4"/>
        <v>Write date here</v>
      </c>
    </row>
    <row r="18" spans="1:53" s="16" customFormat="1" ht="15" customHeight="1" x14ac:dyDescent="0.2">
      <c r="A18" s="274"/>
      <c r="B18" s="235"/>
      <c r="C18" s="235"/>
      <c r="D18" s="235"/>
      <c r="E18" s="235"/>
      <c r="F18" s="235"/>
      <c r="G18" s="235"/>
      <c r="H18" s="235"/>
      <c r="I18" s="235"/>
      <c r="J18" s="235"/>
      <c r="K18" s="235"/>
      <c r="L18" s="235"/>
      <c r="M18" s="250"/>
      <c r="N18" s="255"/>
      <c r="O18" s="235"/>
      <c r="P18" s="235"/>
      <c r="Q18" s="235"/>
      <c r="R18" s="235"/>
      <c r="S18" s="235"/>
      <c r="T18" s="235"/>
      <c r="U18" s="235"/>
      <c r="V18" s="235"/>
      <c r="W18" s="235"/>
      <c r="X18" s="235"/>
      <c r="Y18" s="235"/>
      <c r="Z18" s="235"/>
      <c r="AA18" s="250"/>
      <c r="AB18" s="255"/>
      <c r="AC18" s="235"/>
      <c r="AD18" s="235"/>
      <c r="AE18" s="240"/>
      <c r="AF18" s="240"/>
      <c r="AG18" s="240"/>
      <c r="AH18" s="235"/>
      <c r="AI18" s="235"/>
      <c r="AJ18" s="235"/>
      <c r="AK18" s="235"/>
      <c r="AL18" s="235"/>
      <c r="AM18" s="235"/>
      <c r="AN18" s="250"/>
      <c r="AO18" s="255"/>
      <c r="AP18" s="235"/>
      <c r="AQ18" s="235"/>
      <c r="AR18" s="235"/>
      <c r="AS18" s="235"/>
      <c r="AT18" s="235"/>
      <c r="AU18" s="235"/>
      <c r="AV18" s="235"/>
      <c r="AW18" s="235"/>
      <c r="AX18" s="235"/>
      <c r="AY18" s="235"/>
      <c r="AZ18" s="235"/>
      <c r="BA18" s="265"/>
    </row>
    <row r="19" spans="1:53" s="16" customFormat="1" ht="15" customHeight="1" x14ac:dyDescent="0.2">
      <c r="A19" s="274"/>
      <c r="B19" s="235"/>
      <c r="C19" s="235"/>
      <c r="D19" s="235"/>
      <c r="E19" s="235"/>
      <c r="F19" s="235"/>
      <c r="G19" s="235"/>
      <c r="H19" s="235"/>
      <c r="I19" s="235"/>
      <c r="J19" s="235"/>
      <c r="K19" s="235"/>
      <c r="L19" s="235"/>
      <c r="M19" s="250"/>
      <c r="N19" s="255"/>
      <c r="O19" s="235"/>
      <c r="P19" s="235"/>
      <c r="Q19" s="235"/>
      <c r="R19" s="235"/>
      <c r="S19" s="235"/>
      <c r="T19" s="235"/>
      <c r="U19" s="235"/>
      <c r="V19" s="235"/>
      <c r="W19" s="235"/>
      <c r="X19" s="235"/>
      <c r="Y19" s="235"/>
      <c r="Z19" s="235"/>
      <c r="AA19" s="250"/>
      <c r="AB19" s="255"/>
      <c r="AC19" s="235"/>
      <c r="AD19" s="235"/>
      <c r="AE19" s="240"/>
      <c r="AF19" s="240"/>
      <c r="AG19" s="240"/>
      <c r="AH19" s="235"/>
      <c r="AI19" s="235"/>
      <c r="AJ19" s="235"/>
      <c r="AK19" s="235"/>
      <c r="AL19" s="235"/>
      <c r="AM19" s="235"/>
      <c r="AN19" s="250"/>
      <c r="AO19" s="255"/>
      <c r="AP19" s="235"/>
      <c r="AQ19" s="235"/>
      <c r="AR19" s="235"/>
      <c r="AS19" s="235"/>
      <c r="AT19" s="235"/>
      <c r="AU19" s="235"/>
      <c r="AV19" s="235"/>
      <c r="AW19" s="235"/>
      <c r="AX19" s="235"/>
      <c r="AY19" s="235"/>
      <c r="AZ19" s="235"/>
      <c r="BA19" s="265"/>
    </row>
    <row r="20" spans="1:53" s="16" customFormat="1" ht="15" customHeight="1" x14ac:dyDescent="0.2">
      <c r="A20" s="274"/>
      <c r="B20" s="235"/>
      <c r="C20" s="235"/>
      <c r="D20" s="235"/>
      <c r="E20" s="235"/>
      <c r="F20" s="235"/>
      <c r="G20" s="235"/>
      <c r="H20" s="235"/>
      <c r="I20" s="235"/>
      <c r="J20" s="235"/>
      <c r="K20" s="235"/>
      <c r="L20" s="235"/>
      <c r="M20" s="250"/>
      <c r="N20" s="255"/>
      <c r="O20" s="235"/>
      <c r="P20" s="235"/>
      <c r="Q20" s="235"/>
      <c r="R20" s="235"/>
      <c r="S20" s="235"/>
      <c r="T20" s="235"/>
      <c r="U20" s="235"/>
      <c r="V20" s="235"/>
      <c r="W20" s="235"/>
      <c r="X20" s="235"/>
      <c r="Y20" s="235"/>
      <c r="Z20" s="235"/>
      <c r="AA20" s="250"/>
      <c r="AB20" s="255"/>
      <c r="AC20" s="235"/>
      <c r="AD20" s="235"/>
      <c r="AE20" s="240"/>
      <c r="AF20" s="240"/>
      <c r="AG20" s="240"/>
      <c r="AH20" s="235"/>
      <c r="AI20" s="235"/>
      <c r="AJ20" s="235"/>
      <c r="AK20" s="235"/>
      <c r="AL20" s="235"/>
      <c r="AM20" s="235"/>
      <c r="AN20" s="250"/>
      <c r="AO20" s="255"/>
      <c r="AP20" s="235"/>
      <c r="AQ20" s="235"/>
      <c r="AR20" s="235"/>
      <c r="AS20" s="235"/>
      <c r="AT20" s="235"/>
      <c r="AU20" s="235"/>
      <c r="AV20" s="235"/>
      <c r="AW20" s="235"/>
      <c r="AX20" s="235"/>
      <c r="AY20" s="235"/>
      <c r="AZ20" s="235"/>
      <c r="BA20" s="265"/>
    </row>
    <row r="21" spans="1:53" s="16" customFormat="1" ht="15" customHeight="1" x14ac:dyDescent="0.2">
      <c r="A21" s="274"/>
      <c r="B21" s="235"/>
      <c r="C21" s="235"/>
      <c r="D21" s="235"/>
      <c r="E21" s="235"/>
      <c r="F21" s="235"/>
      <c r="G21" s="235"/>
      <c r="H21" s="235"/>
      <c r="I21" s="235"/>
      <c r="J21" s="235"/>
      <c r="K21" s="235"/>
      <c r="L21" s="235"/>
      <c r="M21" s="250"/>
      <c r="N21" s="255"/>
      <c r="O21" s="235"/>
      <c r="P21" s="235"/>
      <c r="Q21" s="235"/>
      <c r="R21" s="235"/>
      <c r="S21" s="235"/>
      <c r="T21" s="235"/>
      <c r="U21" s="235"/>
      <c r="V21" s="235"/>
      <c r="W21" s="235"/>
      <c r="X21" s="235"/>
      <c r="Y21" s="235"/>
      <c r="Z21" s="235"/>
      <c r="AA21" s="250"/>
      <c r="AB21" s="255"/>
      <c r="AC21" s="235"/>
      <c r="AD21" s="235"/>
      <c r="AE21" s="240"/>
      <c r="AF21" s="240"/>
      <c r="AG21" s="240"/>
      <c r="AH21" s="235"/>
      <c r="AI21" s="235"/>
      <c r="AJ21" s="235"/>
      <c r="AK21" s="235"/>
      <c r="AL21" s="235"/>
      <c r="AM21" s="235"/>
      <c r="AN21" s="250"/>
      <c r="AO21" s="255"/>
      <c r="AP21" s="235"/>
      <c r="AQ21" s="235"/>
      <c r="AR21" s="235"/>
      <c r="AS21" s="235"/>
      <c r="AT21" s="235"/>
      <c r="AU21" s="235"/>
      <c r="AV21" s="235"/>
      <c r="AW21" s="235"/>
      <c r="AX21" s="235"/>
      <c r="AY21" s="235"/>
      <c r="AZ21" s="235"/>
      <c r="BA21" s="265"/>
    </row>
    <row r="22" spans="1:53" ht="19" x14ac:dyDescent="0.2">
      <c r="A22" s="278" t="s">
        <v>4</v>
      </c>
      <c r="B22" s="238" t="str">
        <f t="shared" ref="B22:AG22" si="5">B2</f>
        <v>Write date here</v>
      </c>
      <c r="C22" s="238" t="str">
        <f t="shared" si="5"/>
        <v>Write date here</v>
      </c>
      <c r="D22" s="238" t="str">
        <f t="shared" si="5"/>
        <v>Write date here</v>
      </c>
      <c r="E22" s="238" t="str">
        <f t="shared" si="5"/>
        <v>Write date here</v>
      </c>
      <c r="F22" s="238" t="str">
        <f t="shared" si="5"/>
        <v>Write date here</v>
      </c>
      <c r="G22" s="238" t="str">
        <f t="shared" si="5"/>
        <v>Write date here</v>
      </c>
      <c r="H22" s="238" t="str">
        <f t="shared" si="5"/>
        <v>Write date here</v>
      </c>
      <c r="I22" s="238" t="str">
        <f t="shared" si="5"/>
        <v>Write date here</v>
      </c>
      <c r="J22" s="238" t="str">
        <f t="shared" si="5"/>
        <v>Write date here</v>
      </c>
      <c r="K22" s="238" t="str">
        <f t="shared" si="5"/>
        <v>Write date here</v>
      </c>
      <c r="L22" s="238" t="str">
        <f t="shared" si="5"/>
        <v>Write date here</v>
      </c>
      <c r="M22" s="249" t="str">
        <f t="shared" si="5"/>
        <v>Write date here</v>
      </c>
      <c r="N22" s="256" t="str">
        <f t="shared" si="5"/>
        <v>Write date here</v>
      </c>
      <c r="O22" s="239" t="str">
        <f t="shared" si="5"/>
        <v>Write date here</v>
      </c>
      <c r="P22" s="238" t="str">
        <f t="shared" si="5"/>
        <v>Write date here</v>
      </c>
      <c r="Q22" s="238" t="str">
        <f t="shared" si="5"/>
        <v>Write date here</v>
      </c>
      <c r="R22" s="238" t="str">
        <f t="shared" si="5"/>
        <v>Write date here</v>
      </c>
      <c r="S22" s="238" t="str">
        <f t="shared" si="5"/>
        <v>Write date here</v>
      </c>
      <c r="T22" s="238" t="str">
        <f t="shared" si="5"/>
        <v>Write date here</v>
      </c>
      <c r="U22" s="238" t="str">
        <f t="shared" si="5"/>
        <v>Write date here</v>
      </c>
      <c r="V22" s="238" t="str">
        <f t="shared" si="5"/>
        <v>Write date here</v>
      </c>
      <c r="W22" s="238" t="str">
        <f t="shared" si="5"/>
        <v>Write date here</v>
      </c>
      <c r="X22" s="238" t="str">
        <f t="shared" si="5"/>
        <v>Write date here</v>
      </c>
      <c r="Y22" s="238" t="str">
        <f t="shared" si="5"/>
        <v>Write date here</v>
      </c>
      <c r="Z22" s="238" t="str">
        <f t="shared" si="5"/>
        <v>Write date here</v>
      </c>
      <c r="AA22" s="249" t="str">
        <f t="shared" si="5"/>
        <v>Write date here</v>
      </c>
      <c r="AB22" s="256" t="str">
        <f t="shared" si="5"/>
        <v>Write date here</v>
      </c>
      <c r="AC22" s="238" t="str">
        <f t="shared" si="5"/>
        <v>Write date here</v>
      </c>
      <c r="AD22" s="238" t="str">
        <f t="shared" si="5"/>
        <v>Write date here</v>
      </c>
      <c r="AE22" s="238" t="str">
        <f t="shared" si="5"/>
        <v>Write date here</v>
      </c>
      <c r="AF22" s="238" t="str">
        <f t="shared" si="5"/>
        <v>Write date here</v>
      </c>
      <c r="AG22" s="238" t="str">
        <f t="shared" si="5"/>
        <v>Write date here</v>
      </c>
      <c r="AH22" s="238" t="str">
        <f t="shared" ref="AH22:BA22" si="6">AH2</f>
        <v>Write date here</v>
      </c>
      <c r="AI22" s="238" t="str">
        <f t="shared" si="6"/>
        <v>Write date here</v>
      </c>
      <c r="AJ22" s="238" t="str">
        <f t="shared" si="6"/>
        <v>Write date here</v>
      </c>
      <c r="AK22" s="238" t="str">
        <f t="shared" si="6"/>
        <v>Write date here</v>
      </c>
      <c r="AL22" s="238" t="str">
        <f t="shared" si="6"/>
        <v>Write date here</v>
      </c>
      <c r="AM22" s="238" t="str">
        <f t="shared" si="6"/>
        <v>Write date here</v>
      </c>
      <c r="AN22" s="249" t="str">
        <f t="shared" si="6"/>
        <v>Write date here</v>
      </c>
      <c r="AO22" s="254" t="str">
        <f t="shared" si="6"/>
        <v>Write date here</v>
      </c>
      <c r="AP22" s="238" t="str">
        <f t="shared" si="6"/>
        <v>Write date here</v>
      </c>
      <c r="AQ22" s="238" t="str">
        <f t="shared" si="6"/>
        <v>Write date here</v>
      </c>
      <c r="AR22" s="238" t="str">
        <f t="shared" si="6"/>
        <v>Write date here</v>
      </c>
      <c r="AS22" s="238" t="str">
        <f t="shared" si="6"/>
        <v>Write date here</v>
      </c>
      <c r="AT22" s="238" t="str">
        <f t="shared" si="6"/>
        <v>Write date here</v>
      </c>
      <c r="AU22" s="238" t="str">
        <f t="shared" si="6"/>
        <v>Write date here</v>
      </c>
      <c r="AV22" s="238" t="str">
        <f t="shared" si="6"/>
        <v>Write date here</v>
      </c>
      <c r="AW22" s="238" t="str">
        <f t="shared" si="6"/>
        <v>Write date here</v>
      </c>
      <c r="AX22" s="238" t="str">
        <f t="shared" si="6"/>
        <v>Write date here</v>
      </c>
      <c r="AY22" s="238" t="str">
        <f t="shared" si="6"/>
        <v>Write date here</v>
      </c>
      <c r="AZ22" s="238" t="str">
        <f t="shared" si="6"/>
        <v>Write date here</v>
      </c>
      <c r="BA22" s="264" t="str">
        <f t="shared" si="6"/>
        <v>Write date here</v>
      </c>
    </row>
    <row r="23" spans="1:53" x14ac:dyDescent="0.2">
      <c r="A23" s="255"/>
      <c r="B23" s="235"/>
      <c r="C23" s="235"/>
      <c r="D23" s="235"/>
      <c r="E23" s="235"/>
      <c r="F23" s="235"/>
      <c r="G23" s="235"/>
      <c r="H23" s="235"/>
      <c r="I23" s="235"/>
      <c r="J23" s="235"/>
      <c r="K23" s="235"/>
      <c r="L23" s="235"/>
      <c r="M23" s="250"/>
      <c r="N23" s="260"/>
      <c r="O23" s="235"/>
      <c r="P23" s="235"/>
      <c r="Q23" s="235"/>
      <c r="R23" s="235"/>
      <c r="S23" s="235"/>
      <c r="T23" s="235"/>
      <c r="U23" s="235"/>
      <c r="V23" s="235"/>
      <c r="W23" s="235"/>
      <c r="X23" s="235"/>
      <c r="Y23" s="235"/>
      <c r="Z23" s="235"/>
      <c r="AA23" s="250"/>
      <c r="AB23" s="260"/>
      <c r="AC23" s="235"/>
      <c r="AD23" s="235"/>
      <c r="AE23" s="235"/>
      <c r="AF23" s="235"/>
      <c r="AG23" s="235"/>
      <c r="AH23" s="235"/>
      <c r="AI23" s="235"/>
      <c r="AJ23" s="236"/>
      <c r="AK23" s="235"/>
      <c r="AL23" s="235"/>
      <c r="AM23" s="235"/>
      <c r="AN23" s="250"/>
      <c r="AO23" s="255"/>
      <c r="AP23" s="235"/>
      <c r="AQ23" s="235"/>
      <c r="AR23" s="235"/>
      <c r="AS23" s="235"/>
      <c r="AT23" s="235"/>
      <c r="AU23" s="235"/>
      <c r="AV23" s="235"/>
      <c r="AW23" s="235"/>
      <c r="AX23" s="235"/>
      <c r="AY23" s="235"/>
      <c r="AZ23" s="235"/>
      <c r="BA23" s="265"/>
    </row>
    <row r="24" spans="1:53" x14ac:dyDescent="0.2">
      <c r="A24" s="279"/>
      <c r="B24" s="235"/>
      <c r="C24" s="235"/>
      <c r="D24" s="235"/>
      <c r="E24" s="235"/>
      <c r="F24" s="235"/>
      <c r="G24" s="235"/>
      <c r="H24" s="235"/>
      <c r="I24" s="235"/>
      <c r="J24" s="235"/>
      <c r="K24" s="235"/>
      <c r="L24" s="235"/>
      <c r="M24" s="250"/>
      <c r="N24" s="260"/>
      <c r="O24" s="235"/>
      <c r="P24" s="235"/>
      <c r="Q24" s="235"/>
      <c r="R24" s="235"/>
      <c r="S24" s="235"/>
      <c r="T24" s="235"/>
      <c r="U24" s="235"/>
      <c r="V24" s="235"/>
      <c r="W24" s="235"/>
      <c r="X24" s="235"/>
      <c r="Y24" s="235"/>
      <c r="Z24" s="235"/>
      <c r="AA24" s="250"/>
      <c r="AB24" s="260"/>
      <c r="AC24" s="235"/>
      <c r="AD24" s="235"/>
      <c r="AE24" s="235"/>
      <c r="AF24" s="235"/>
      <c r="AG24" s="235"/>
      <c r="AH24" s="235"/>
      <c r="AI24" s="235"/>
      <c r="AJ24" s="236"/>
      <c r="AK24" s="235"/>
      <c r="AL24" s="235"/>
      <c r="AM24" s="235"/>
      <c r="AN24" s="250"/>
      <c r="AO24" s="255"/>
      <c r="AP24" s="235"/>
      <c r="AQ24" s="235"/>
      <c r="AR24" s="235"/>
      <c r="AS24" s="235"/>
      <c r="AT24" s="235"/>
      <c r="AU24" s="235"/>
      <c r="AV24" s="235"/>
      <c r="AW24" s="235"/>
      <c r="AX24" s="235"/>
      <c r="AY24" s="235"/>
      <c r="AZ24" s="235"/>
      <c r="BA24" s="265"/>
    </row>
    <row r="25" spans="1:53" x14ac:dyDescent="0.2">
      <c r="A25" s="279"/>
      <c r="B25" s="235"/>
      <c r="C25" s="235"/>
      <c r="D25" s="235"/>
      <c r="E25" s="235"/>
      <c r="F25" s="235"/>
      <c r="G25" s="235"/>
      <c r="H25" s="235"/>
      <c r="I25" s="235"/>
      <c r="J25" s="235"/>
      <c r="K25" s="235"/>
      <c r="L25" s="235"/>
      <c r="M25" s="250"/>
      <c r="N25" s="260"/>
      <c r="O25" s="235"/>
      <c r="P25" s="235"/>
      <c r="Q25" s="235"/>
      <c r="R25" s="235"/>
      <c r="S25" s="235"/>
      <c r="T25" s="235"/>
      <c r="U25" s="235"/>
      <c r="V25" s="235"/>
      <c r="W25" s="235"/>
      <c r="X25" s="235"/>
      <c r="Y25" s="235"/>
      <c r="Z25" s="235"/>
      <c r="AA25" s="250"/>
      <c r="AB25" s="260"/>
      <c r="AC25" s="235"/>
      <c r="AD25" s="235"/>
      <c r="AE25" s="235"/>
      <c r="AF25" s="235"/>
      <c r="AG25" s="235"/>
      <c r="AH25" s="235"/>
      <c r="AI25" s="235"/>
      <c r="AJ25" s="236"/>
      <c r="AK25" s="235"/>
      <c r="AL25" s="235"/>
      <c r="AM25" s="235"/>
      <c r="AN25" s="250"/>
      <c r="AO25" s="255"/>
      <c r="AP25" s="235"/>
      <c r="AQ25" s="235"/>
      <c r="AR25" s="235"/>
      <c r="AS25" s="235"/>
      <c r="AT25" s="235"/>
      <c r="AU25" s="235"/>
      <c r="AV25" s="235"/>
      <c r="AW25" s="235"/>
      <c r="AX25" s="235"/>
      <c r="AY25" s="235"/>
      <c r="AZ25" s="235"/>
      <c r="BA25" s="265"/>
    </row>
    <row r="26" spans="1:53" ht="16" thickBot="1" x14ac:dyDescent="0.25">
      <c r="A26" s="270"/>
      <c r="B26" s="266"/>
      <c r="C26" s="266"/>
      <c r="D26" s="266"/>
      <c r="E26" s="266"/>
      <c r="F26" s="266"/>
      <c r="G26" s="266"/>
      <c r="H26" s="266"/>
      <c r="I26" s="266"/>
      <c r="J26" s="266"/>
      <c r="K26" s="266"/>
      <c r="L26" s="266"/>
      <c r="M26" s="267"/>
      <c r="N26" s="268"/>
      <c r="O26" s="266"/>
      <c r="P26" s="266"/>
      <c r="Q26" s="266"/>
      <c r="R26" s="266"/>
      <c r="S26" s="266"/>
      <c r="T26" s="266"/>
      <c r="U26" s="266"/>
      <c r="V26" s="266"/>
      <c r="W26" s="266"/>
      <c r="X26" s="266"/>
      <c r="Y26" s="266"/>
      <c r="Z26" s="266"/>
      <c r="AA26" s="267"/>
      <c r="AB26" s="268"/>
      <c r="AC26" s="266"/>
      <c r="AD26" s="266"/>
      <c r="AE26" s="266"/>
      <c r="AF26" s="266"/>
      <c r="AG26" s="266"/>
      <c r="AH26" s="266"/>
      <c r="AI26" s="266"/>
      <c r="AJ26" s="269"/>
      <c r="AK26" s="266"/>
      <c r="AL26" s="266"/>
      <c r="AM26" s="266"/>
      <c r="AN26" s="267"/>
      <c r="AO26" s="270"/>
      <c r="AP26" s="266"/>
      <c r="AQ26" s="266"/>
      <c r="AR26" s="266"/>
      <c r="AS26" s="266"/>
      <c r="AT26" s="266"/>
      <c r="AU26" s="266"/>
      <c r="AV26" s="266"/>
      <c r="AW26" s="266"/>
      <c r="AX26" s="266"/>
      <c r="AY26" s="266"/>
      <c r="AZ26" s="266"/>
      <c r="BA26" s="271"/>
    </row>
    <row r="27" spans="1:53" ht="16" thickTop="1" x14ac:dyDescent="0.2">
      <c r="AC27" s="16"/>
      <c r="AD27" s="16"/>
      <c r="AE27" s="16"/>
      <c r="AM27" s="16"/>
      <c r="AN27" s="16"/>
    </row>
    <row r="28" spans="1:53" x14ac:dyDescent="0.2">
      <c r="AC28" s="16"/>
      <c r="AD28" s="16"/>
      <c r="AE28" s="16"/>
      <c r="AM28" s="16"/>
      <c r="AN28" s="16"/>
    </row>
    <row r="29" spans="1:53" x14ac:dyDescent="0.2">
      <c r="AC29" s="16"/>
      <c r="AD29" s="16"/>
      <c r="AE29" s="16"/>
      <c r="AM29" s="16"/>
      <c r="AN29" s="16"/>
    </row>
    <row r="30" spans="1:53" x14ac:dyDescent="0.2">
      <c r="AC30" s="16"/>
      <c r="AD30" s="16"/>
      <c r="AE30" s="16"/>
      <c r="AM30" s="16"/>
      <c r="AN30" s="16"/>
    </row>
    <row r="31" spans="1:53" x14ac:dyDescent="0.2">
      <c r="AC31" s="16"/>
      <c r="AD31" s="16"/>
      <c r="AE31" s="16"/>
      <c r="AM31" s="16"/>
      <c r="AN31" s="16"/>
    </row>
    <row r="32" spans="1:53" x14ac:dyDescent="0.2">
      <c r="AC32" s="16"/>
      <c r="AD32" s="16"/>
      <c r="AE32" s="16"/>
      <c r="AM32" s="16"/>
      <c r="AN32" s="16"/>
    </row>
    <row r="33" spans="29:40" x14ac:dyDescent="0.2">
      <c r="AC33" s="16"/>
      <c r="AD33" s="16"/>
      <c r="AE33" s="16"/>
      <c r="AM33" s="16"/>
      <c r="AN33" s="16"/>
    </row>
    <row r="34" spans="29:40" x14ac:dyDescent="0.2">
      <c r="AC34" s="16"/>
      <c r="AD34" s="16"/>
      <c r="AE34" s="16"/>
      <c r="AM34" s="16"/>
      <c r="AN34" s="16"/>
    </row>
    <row r="35" spans="29:40" x14ac:dyDescent="0.2">
      <c r="AC35" s="16"/>
      <c r="AD35" s="16"/>
      <c r="AE35" s="16"/>
      <c r="AM35" s="16"/>
      <c r="AN35" s="16"/>
    </row>
    <row r="36" spans="29:40" x14ac:dyDescent="0.2">
      <c r="AC36" s="16"/>
      <c r="AD36" s="16"/>
      <c r="AE36" s="16"/>
      <c r="AM36" s="16"/>
      <c r="AN36" s="16"/>
    </row>
    <row r="37" spans="29:40" x14ac:dyDescent="0.2">
      <c r="AC37" s="16"/>
      <c r="AD37" s="16"/>
      <c r="AE37" s="16"/>
      <c r="AM37" s="16"/>
      <c r="AN37" s="16"/>
    </row>
    <row r="38" spans="29:40" x14ac:dyDescent="0.2">
      <c r="AC38" s="16"/>
      <c r="AD38" s="16"/>
      <c r="AE38" s="16"/>
      <c r="AM38" s="16"/>
      <c r="AN38" s="16"/>
    </row>
    <row r="39" spans="29:40" x14ac:dyDescent="0.2">
      <c r="AC39" s="16"/>
      <c r="AD39" s="16"/>
      <c r="AE39" s="16"/>
      <c r="AM39" s="16"/>
      <c r="AN39" s="16"/>
    </row>
    <row r="40" spans="29:40" x14ac:dyDescent="0.2">
      <c r="AC40" s="16"/>
      <c r="AD40" s="16"/>
      <c r="AE40" s="16"/>
      <c r="AM40" s="16"/>
      <c r="AN40" s="16"/>
    </row>
    <row r="41" spans="29:40" x14ac:dyDescent="0.2">
      <c r="AC41" s="16"/>
      <c r="AD41" s="16"/>
      <c r="AE41" s="16"/>
      <c r="AM41" s="16"/>
      <c r="AN41" s="16"/>
    </row>
    <row r="42" spans="29:40" x14ac:dyDescent="0.2">
      <c r="AC42" s="16"/>
      <c r="AD42" s="16"/>
      <c r="AE42" s="16"/>
      <c r="AM42" s="16"/>
      <c r="AN42" s="16"/>
    </row>
    <row r="43" spans="29:40" x14ac:dyDescent="0.2">
      <c r="AC43" s="16"/>
      <c r="AD43" s="16"/>
      <c r="AE43" s="16"/>
      <c r="AM43" s="16"/>
      <c r="AN43" s="16"/>
    </row>
    <row r="44" spans="29:40" x14ac:dyDescent="0.2">
      <c r="AC44" s="16"/>
      <c r="AD44" s="16"/>
      <c r="AE44" s="16"/>
      <c r="AM44" s="16"/>
      <c r="AN44" s="16"/>
    </row>
    <row r="45" spans="29:40" x14ac:dyDescent="0.2">
      <c r="AC45" s="16"/>
      <c r="AD45" s="16"/>
      <c r="AE45" s="16"/>
      <c r="AM45" s="16"/>
      <c r="AN45" s="16"/>
    </row>
    <row r="46" spans="29:40" x14ac:dyDescent="0.2">
      <c r="AC46" s="16"/>
      <c r="AD46" s="16"/>
      <c r="AE46" s="16"/>
      <c r="AM46" s="16"/>
      <c r="AN46" s="16"/>
    </row>
    <row r="47" spans="29:40" x14ac:dyDescent="0.2">
      <c r="AC47" s="16"/>
      <c r="AD47" s="16"/>
      <c r="AE47" s="16"/>
      <c r="AM47" s="16"/>
      <c r="AN47" s="16"/>
    </row>
    <row r="48" spans="29:40" x14ac:dyDescent="0.2">
      <c r="AC48" s="16"/>
      <c r="AD48" s="16"/>
      <c r="AE48" s="16"/>
      <c r="AM48" s="16"/>
      <c r="AN48" s="16"/>
    </row>
    <row r="49" spans="29:40" x14ac:dyDescent="0.2">
      <c r="AC49" s="16"/>
      <c r="AD49" s="16"/>
      <c r="AE49" s="16"/>
      <c r="AM49" s="16"/>
      <c r="AN49" s="16"/>
    </row>
    <row r="50" spans="29:40" x14ac:dyDescent="0.2">
      <c r="AC50" s="16"/>
      <c r="AD50" s="16"/>
      <c r="AE50" s="16"/>
      <c r="AM50" s="16"/>
      <c r="AN50" s="16"/>
    </row>
    <row r="51" spans="29:40" x14ac:dyDescent="0.2">
      <c r="AC51" s="16"/>
      <c r="AD51" s="16"/>
      <c r="AE51" s="16"/>
      <c r="AM51" s="16"/>
      <c r="AN51" s="16"/>
    </row>
    <row r="52" spans="29:40" x14ac:dyDescent="0.2">
      <c r="AC52" s="16"/>
      <c r="AD52" s="16"/>
      <c r="AE52" s="16"/>
      <c r="AM52" s="16"/>
      <c r="AN52" s="16"/>
    </row>
    <row r="53" spans="29:40" x14ac:dyDescent="0.2">
      <c r="AC53" s="16"/>
      <c r="AD53" s="16"/>
      <c r="AE53" s="16"/>
      <c r="AM53" s="16"/>
      <c r="AN53" s="16"/>
    </row>
    <row r="54" spans="29:40" x14ac:dyDescent="0.2">
      <c r="AC54" s="16"/>
      <c r="AD54" s="16"/>
      <c r="AE54" s="16"/>
      <c r="AM54" s="16"/>
      <c r="AN54" s="16"/>
    </row>
    <row r="55" spans="29:40" x14ac:dyDescent="0.2">
      <c r="AC55" s="16"/>
      <c r="AD55" s="16"/>
      <c r="AE55" s="16"/>
      <c r="AM55" s="16"/>
      <c r="AN55" s="16"/>
    </row>
    <row r="56" spans="29:40" x14ac:dyDescent="0.2">
      <c r="AC56" s="16"/>
      <c r="AD56" s="16"/>
      <c r="AE56" s="16"/>
      <c r="AM56" s="16"/>
      <c r="AN56" s="16"/>
    </row>
    <row r="57" spans="29:40" x14ac:dyDescent="0.2">
      <c r="AC57" s="16"/>
      <c r="AD57" s="16"/>
      <c r="AE57" s="16"/>
      <c r="AM57" s="16"/>
      <c r="AN57" s="16"/>
    </row>
    <row r="58" spans="29:40" x14ac:dyDescent="0.2">
      <c r="AC58" s="16"/>
      <c r="AD58" s="16"/>
      <c r="AE58" s="16"/>
      <c r="AM58" s="16"/>
      <c r="AN58" s="16"/>
    </row>
    <row r="59" spans="29:40" x14ac:dyDescent="0.2">
      <c r="AC59" s="16"/>
      <c r="AD59" s="16"/>
      <c r="AE59" s="16"/>
      <c r="AM59" s="16"/>
      <c r="AN59" s="16"/>
    </row>
    <row r="60" spans="29:40" x14ac:dyDescent="0.2">
      <c r="AC60" s="16"/>
      <c r="AD60" s="16"/>
      <c r="AE60" s="16"/>
      <c r="AM60" s="16"/>
      <c r="AN60" s="16"/>
    </row>
    <row r="61" spans="29:40" x14ac:dyDescent="0.2">
      <c r="AC61" s="16"/>
      <c r="AD61" s="16"/>
      <c r="AE61" s="16"/>
      <c r="AM61" s="16"/>
      <c r="AN61" s="16"/>
    </row>
    <row r="62" spans="29:40" x14ac:dyDescent="0.2">
      <c r="AC62" s="16"/>
      <c r="AD62" s="16"/>
      <c r="AE62" s="16"/>
      <c r="AM62" s="16"/>
      <c r="AN62" s="16"/>
    </row>
    <row r="63" spans="29:40" x14ac:dyDescent="0.2">
      <c r="AC63" s="16"/>
      <c r="AD63" s="16"/>
      <c r="AE63" s="16"/>
      <c r="AM63" s="16"/>
      <c r="AN63" s="16"/>
    </row>
    <row r="64" spans="29:40" x14ac:dyDescent="0.2">
      <c r="AC64" s="16"/>
      <c r="AD64" s="16"/>
      <c r="AE64" s="16"/>
      <c r="AM64" s="16"/>
      <c r="AN64" s="16"/>
    </row>
    <row r="65" spans="29:40" x14ac:dyDescent="0.2">
      <c r="AC65" s="16"/>
      <c r="AD65" s="16"/>
      <c r="AE65" s="16"/>
      <c r="AM65" s="16"/>
      <c r="AN65" s="16"/>
    </row>
    <row r="66" spans="29:40" x14ac:dyDescent="0.2">
      <c r="AC66" s="16"/>
      <c r="AD66" s="16"/>
      <c r="AE66" s="16"/>
      <c r="AM66" s="16"/>
      <c r="AN66" s="16"/>
    </row>
    <row r="67" spans="29:40" x14ac:dyDescent="0.2">
      <c r="AC67" s="16"/>
      <c r="AD67" s="16"/>
      <c r="AE67" s="16"/>
      <c r="AM67" s="16"/>
      <c r="AN67" s="16"/>
    </row>
    <row r="68" spans="29:40" x14ac:dyDescent="0.2">
      <c r="AC68" s="16"/>
      <c r="AD68" s="16"/>
      <c r="AE68" s="16"/>
      <c r="AM68" s="16"/>
      <c r="AN68" s="16"/>
    </row>
    <row r="69" spans="29:40" x14ac:dyDescent="0.2">
      <c r="AC69" s="16"/>
      <c r="AD69" s="16"/>
      <c r="AE69" s="16"/>
      <c r="AM69" s="16"/>
      <c r="AN69" s="16"/>
    </row>
    <row r="70" spans="29:40" x14ac:dyDescent="0.2">
      <c r="AC70" s="16"/>
      <c r="AD70" s="16"/>
      <c r="AE70" s="16"/>
      <c r="AM70" s="16"/>
      <c r="AN70" s="16"/>
    </row>
    <row r="71" spans="29:40" x14ac:dyDescent="0.2">
      <c r="AC71" s="16"/>
      <c r="AD71" s="16"/>
      <c r="AE71" s="16"/>
      <c r="AM71" s="16"/>
      <c r="AN71" s="16"/>
    </row>
    <row r="72" spans="29:40" x14ac:dyDescent="0.2">
      <c r="AC72" s="16"/>
      <c r="AD72" s="16"/>
      <c r="AE72" s="16"/>
      <c r="AM72" s="16"/>
      <c r="AN72" s="16"/>
    </row>
    <row r="73" spans="29:40" x14ac:dyDescent="0.2">
      <c r="AC73" s="16"/>
      <c r="AD73" s="16"/>
      <c r="AE73" s="16"/>
      <c r="AM73" s="16"/>
      <c r="AN73" s="16"/>
    </row>
    <row r="74" spans="29:40" x14ac:dyDescent="0.2">
      <c r="AC74" s="16"/>
      <c r="AD74" s="16"/>
      <c r="AE74" s="16"/>
      <c r="AM74" s="16"/>
      <c r="AN74" s="16"/>
    </row>
    <row r="75" spans="29:40" x14ac:dyDescent="0.2">
      <c r="AC75" s="16"/>
      <c r="AD75" s="16"/>
      <c r="AE75" s="16"/>
      <c r="AM75" s="16"/>
      <c r="AN75" s="16"/>
    </row>
    <row r="76" spans="29:40" x14ac:dyDescent="0.2">
      <c r="AC76" s="16"/>
      <c r="AD76" s="16"/>
      <c r="AE76" s="16"/>
      <c r="AM76" s="16"/>
      <c r="AN76" s="16"/>
    </row>
    <row r="77" spans="29:40" x14ac:dyDescent="0.2">
      <c r="AC77" s="16"/>
      <c r="AD77" s="16"/>
      <c r="AE77" s="16"/>
      <c r="AM77" s="16"/>
      <c r="AN77" s="16"/>
    </row>
    <row r="78" spans="29:40" x14ac:dyDescent="0.2">
      <c r="AC78" s="16"/>
      <c r="AD78" s="16"/>
      <c r="AE78" s="16"/>
      <c r="AM78" s="16"/>
      <c r="AN78" s="16"/>
    </row>
    <row r="79" spans="29:40" x14ac:dyDescent="0.2">
      <c r="AC79" s="16"/>
      <c r="AD79" s="16"/>
      <c r="AE79" s="16"/>
      <c r="AM79" s="16"/>
      <c r="AN79" s="16"/>
    </row>
    <row r="80" spans="29:40" x14ac:dyDescent="0.2">
      <c r="AC80" s="16"/>
      <c r="AD80" s="16"/>
      <c r="AE80" s="16"/>
      <c r="AM80" s="16"/>
      <c r="AN80" s="16"/>
    </row>
    <row r="81" spans="29:40" x14ac:dyDescent="0.2">
      <c r="AC81" s="16"/>
      <c r="AD81" s="16"/>
      <c r="AE81" s="16"/>
      <c r="AM81" s="16"/>
      <c r="AN81" s="16"/>
    </row>
    <row r="82" spans="29:40" x14ac:dyDescent="0.2">
      <c r="AC82" s="16"/>
      <c r="AD82" s="16"/>
      <c r="AE82" s="16"/>
      <c r="AM82" s="16"/>
      <c r="AN82" s="16"/>
    </row>
    <row r="83" spans="29:40" x14ac:dyDescent="0.2">
      <c r="AC83" s="16"/>
      <c r="AD83" s="16"/>
      <c r="AE83" s="16"/>
      <c r="AM83" s="16"/>
      <c r="AN83" s="16"/>
    </row>
    <row r="84" spans="29:40" x14ac:dyDescent="0.2">
      <c r="AC84" s="16"/>
      <c r="AD84" s="16"/>
      <c r="AE84" s="16"/>
      <c r="AM84" s="16"/>
      <c r="AN84" s="16"/>
    </row>
    <row r="85" spans="29:40" x14ac:dyDescent="0.2">
      <c r="AC85" s="16"/>
      <c r="AD85" s="16"/>
      <c r="AE85" s="16"/>
      <c r="AM85" s="16"/>
      <c r="AN85" s="16"/>
    </row>
    <row r="86" spans="29:40" x14ac:dyDescent="0.2">
      <c r="AC86" s="16"/>
      <c r="AD86" s="16"/>
      <c r="AE86" s="16"/>
      <c r="AM86" s="16"/>
      <c r="AN86" s="16"/>
    </row>
    <row r="87" spans="29:40" x14ac:dyDescent="0.2">
      <c r="AC87" s="16"/>
      <c r="AD87" s="16"/>
      <c r="AE87" s="16"/>
      <c r="AM87" s="16"/>
      <c r="AN87" s="16"/>
    </row>
    <row r="88" spans="29:40" x14ac:dyDescent="0.2">
      <c r="AC88" s="16"/>
      <c r="AD88" s="16"/>
      <c r="AE88" s="16"/>
      <c r="AM88" s="16"/>
      <c r="AN88" s="16"/>
    </row>
    <row r="89" spans="29:40" x14ac:dyDescent="0.2">
      <c r="AC89" s="16"/>
      <c r="AD89" s="16"/>
      <c r="AE89" s="16"/>
      <c r="AM89" s="16"/>
      <c r="AN89" s="16"/>
    </row>
    <row r="90" spans="29:40" x14ac:dyDescent="0.2">
      <c r="AD90"/>
      <c r="AJ90"/>
      <c r="AM90"/>
    </row>
    <row r="91" spans="29:40" x14ac:dyDescent="0.2">
      <c r="AD91"/>
      <c r="AJ91"/>
      <c r="AM91"/>
    </row>
    <row r="92" spans="29:40" x14ac:dyDescent="0.2">
      <c r="AD92"/>
      <c r="AJ92"/>
      <c r="AM92"/>
    </row>
    <row r="93" spans="29:40" x14ac:dyDescent="0.2">
      <c r="AD93"/>
      <c r="AJ93"/>
      <c r="AM93"/>
    </row>
    <row r="94" spans="29:40" x14ac:dyDescent="0.2">
      <c r="AD94"/>
      <c r="AJ94"/>
      <c r="AM94"/>
    </row>
    <row r="95" spans="29:40" x14ac:dyDescent="0.2">
      <c r="AD95"/>
      <c r="AJ95"/>
      <c r="AM95"/>
    </row>
    <row r="96" spans="29:40" x14ac:dyDescent="0.2">
      <c r="AD96"/>
      <c r="AJ96"/>
      <c r="AM96"/>
    </row>
    <row r="97" spans="30:39" x14ac:dyDescent="0.2">
      <c r="AD97"/>
      <c r="AJ97"/>
      <c r="AM97"/>
    </row>
    <row r="98" spans="30:39" x14ac:dyDescent="0.2">
      <c r="AD98"/>
      <c r="AJ98"/>
      <c r="AM98"/>
    </row>
    <row r="99" spans="30:39" x14ac:dyDescent="0.2">
      <c r="AD99"/>
      <c r="AJ99"/>
      <c r="AM99"/>
    </row>
    <row r="100" spans="30:39" x14ac:dyDescent="0.2">
      <c r="AD100"/>
      <c r="AJ100"/>
      <c r="AM100"/>
    </row>
    <row r="101" spans="30:39" x14ac:dyDescent="0.2">
      <c r="AD101"/>
      <c r="AJ101"/>
      <c r="AM101"/>
    </row>
    <row r="102" spans="30:39" x14ac:dyDescent="0.2">
      <c r="AD102"/>
      <c r="AJ102"/>
      <c r="AM102"/>
    </row>
    <row r="103" spans="30:39" x14ac:dyDescent="0.2">
      <c r="AD103"/>
      <c r="AJ103"/>
      <c r="AM103"/>
    </row>
    <row r="104" spans="30:39" x14ac:dyDescent="0.2">
      <c r="AD104"/>
      <c r="AJ104"/>
      <c r="AM104"/>
    </row>
    <row r="105" spans="30:39" x14ac:dyDescent="0.2">
      <c r="AD105"/>
      <c r="AJ105"/>
      <c r="AM105"/>
    </row>
    <row r="106" spans="30:39" x14ac:dyDescent="0.2">
      <c r="AD106"/>
      <c r="AJ106"/>
      <c r="AM106"/>
    </row>
    <row r="107" spans="30:39" x14ac:dyDescent="0.2">
      <c r="AD107"/>
      <c r="AJ107"/>
      <c r="AM107"/>
    </row>
    <row r="108" spans="30:39" x14ac:dyDescent="0.2">
      <c r="AD108"/>
      <c r="AJ108"/>
      <c r="AM108"/>
    </row>
    <row r="109" spans="30:39" x14ac:dyDescent="0.2">
      <c r="AD109"/>
      <c r="AJ109"/>
      <c r="AM109"/>
    </row>
    <row r="110" spans="30:39" x14ac:dyDescent="0.2">
      <c r="AD110"/>
      <c r="AJ110"/>
      <c r="AM110"/>
    </row>
    <row r="111" spans="30:39" x14ac:dyDescent="0.2">
      <c r="AD111"/>
      <c r="AJ111"/>
      <c r="AM111"/>
    </row>
    <row r="112" spans="30:39" x14ac:dyDescent="0.2">
      <c r="AD112"/>
      <c r="AJ112"/>
      <c r="AM112"/>
    </row>
    <row r="113" spans="30:39" x14ac:dyDescent="0.2">
      <c r="AD113"/>
      <c r="AJ113"/>
      <c r="AM113"/>
    </row>
    <row r="114" spans="30:39" x14ac:dyDescent="0.2">
      <c r="AD114"/>
      <c r="AJ114"/>
      <c r="AM114"/>
    </row>
    <row r="115" spans="30:39" x14ac:dyDescent="0.2">
      <c r="AD115"/>
      <c r="AJ115"/>
      <c r="AM115"/>
    </row>
    <row r="116" spans="30:39" x14ac:dyDescent="0.2">
      <c r="AD116"/>
      <c r="AJ116"/>
      <c r="AM116"/>
    </row>
    <row r="117" spans="30:39" x14ac:dyDescent="0.2">
      <c r="AD117"/>
      <c r="AJ117"/>
      <c r="AM117"/>
    </row>
    <row r="118" spans="30:39" x14ac:dyDescent="0.2">
      <c r="AD118"/>
      <c r="AJ118"/>
      <c r="AM118"/>
    </row>
    <row r="119" spans="30:39" x14ac:dyDescent="0.2">
      <c r="AD119"/>
      <c r="AJ119"/>
      <c r="AM119"/>
    </row>
    <row r="120" spans="30:39" x14ac:dyDescent="0.2">
      <c r="AD120"/>
      <c r="AJ120"/>
      <c r="AM120"/>
    </row>
    <row r="121" spans="30:39" x14ac:dyDescent="0.2">
      <c r="AD121"/>
      <c r="AJ121"/>
      <c r="AM121"/>
    </row>
    <row r="122" spans="30:39" x14ac:dyDescent="0.2">
      <c r="AD122"/>
      <c r="AJ122"/>
      <c r="AM122"/>
    </row>
    <row r="123" spans="30:39" x14ac:dyDescent="0.2">
      <c r="AD123"/>
      <c r="AJ123"/>
      <c r="AM123"/>
    </row>
    <row r="124" spans="30:39" x14ac:dyDescent="0.2">
      <c r="AD124"/>
      <c r="AJ124"/>
      <c r="AM124"/>
    </row>
    <row r="125" spans="30:39" x14ac:dyDescent="0.2">
      <c r="AD125"/>
      <c r="AJ125"/>
      <c r="AM125"/>
    </row>
    <row r="126" spans="30:39" x14ac:dyDescent="0.2">
      <c r="AD126"/>
      <c r="AJ126"/>
      <c r="AM126"/>
    </row>
    <row r="127" spans="30:39" x14ac:dyDescent="0.2">
      <c r="AD127"/>
      <c r="AJ127"/>
      <c r="AM127"/>
    </row>
    <row r="128" spans="30:39" x14ac:dyDescent="0.2">
      <c r="AD128"/>
      <c r="AJ128"/>
      <c r="AM128"/>
    </row>
    <row r="129" spans="30:39" x14ac:dyDescent="0.2">
      <c r="AD129"/>
      <c r="AJ129"/>
      <c r="AM129"/>
    </row>
    <row r="130" spans="30:39" x14ac:dyDescent="0.2">
      <c r="AD130"/>
      <c r="AJ130"/>
      <c r="AM130"/>
    </row>
    <row r="131" spans="30:39" x14ac:dyDescent="0.2">
      <c r="AD131"/>
      <c r="AJ131"/>
      <c r="AM131"/>
    </row>
    <row r="132" spans="30:39" x14ac:dyDescent="0.2">
      <c r="AD132"/>
      <c r="AJ132"/>
      <c r="AM132"/>
    </row>
    <row r="133" spans="30:39" x14ac:dyDescent="0.2">
      <c r="AD133"/>
      <c r="AJ133"/>
      <c r="AM133"/>
    </row>
    <row r="134" spans="30:39" x14ac:dyDescent="0.2">
      <c r="AD134"/>
      <c r="AJ134"/>
      <c r="AM134"/>
    </row>
    <row r="135" spans="30:39" x14ac:dyDescent="0.2">
      <c r="AD135"/>
      <c r="AJ135"/>
      <c r="AM135"/>
    </row>
    <row r="136" spans="30:39" x14ac:dyDescent="0.2">
      <c r="AD136"/>
      <c r="AJ136"/>
      <c r="AM136"/>
    </row>
    <row r="137" spans="30:39" x14ac:dyDescent="0.2">
      <c r="AD137"/>
      <c r="AJ137"/>
      <c r="AM137"/>
    </row>
    <row r="138" spans="30:39" x14ac:dyDescent="0.2">
      <c r="AD138"/>
      <c r="AJ138"/>
      <c r="AM138"/>
    </row>
    <row r="139" spans="30:39" x14ac:dyDescent="0.2">
      <c r="AD139"/>
      <c r="AJ139"/>
      <c r="AM139"/>
    </row>
    <row r="140" spans="30:39" x14ac:dyDescent="0.2">
      <c r="AD140"/>
      <c r="AJ140"/>
      <c r="AM140"/>
    </row>
    <row r="141" spans="30:39" x14ac:dyDescent="0.2">
      <c r="AD141"/>
      <c r="AJ141"/>
      <c r="AM141"/>
    </row>
    <row r="142" spans="30:39" x14ac:dyDescent="0.2">
      <c r="AD142"/>
      <c r="AJ142"/>
      <c r="AM142"/>
    </row>
    <row r="143" spans="30:39" x14ac:dyDescent="0.2">
      <c r="AD143"/>
      <c r="AJ143"/>
      <c r="AM143"/>
    </row>
    <row r="144" spans="30:39" x14ac:dyDescent="0.2">
      <c r="AD144"/>
      <c r="AJ144"/>
      <c r="AM144"/>
    </row>
    <row r="145" spans="30:39" x14ac:dyDescent="0.2">
      <c r="AD145"/>
      <c r="AJ145"/>
      <c r="AM145"/>
    </row>
    <row r="146" spans="30:39" x14ac:dyDescent="0.2">
      <c r="AD146"/>
      <c r="AJ146"/>
      <c r="AM146"/>
    </row>
    <row r="147" spans="30:39" x14ac:dyDescent="0.2">
      <c r="AD147"/>
      <c r="AJ147"/>
      <c r="AM147"/>
    </row>
    <row r="148" spans="30:39" x14ac:dyDescent="0.2">
      <c r="AD148"/>
      <c r="AJ148"/>
      <c r="AM148"/>
    </row>
    <row r="149" spans="30:39" x14ac:dyDescent="0.2">
      <c r="AD149"/>
      <c r="AJ149"/>
      <c r="AM149"/>
    </row>
    <row r="150" spans="30:39" x14ac:dyDescent="0.2">
      <c r="AD150"/>
      <c r="AJ150"/>
      <c r="AM150"/>
    </row>
    <row r="151" spans="30:39" x14ac:dyDescent="0.2">
      <c r="AD151"/>
      <c r="AJ151"/>
      <c r="AM151"/>
    </row>
    <row r="152" spans="30:39" x14ac:dyDescent="0.2">
      <c r="AD152"/>
      <c r="AJ152"/>
      <c r="AM152"/>
    </row>
    <row r="153" spans="30:39" x14ac:dyDescent="0.2">
      <c r="AD153"/>
      <c r="AJ153"/>
      <c r="AM153"/>
    </row>
    <row r="154" spans="30:39" x14ac:dyDescent="0.2">
      <c r="AD154"/>
      <c r="AJ154"/>
      <c r="AM154"/>
    </row>
    <row r="155" spans="30:39" x14ac:dyDescent="0.2">
      <c r="AD155"/>
      <c r="AJ155"/>
      <c r="AM155"/>
    </row>
    <row r="156" spans="30:39" x14ac:dyDescent="0.2">
      <c r="AD156"/>
      <c r="AJ156"/>
      <c r="AM156"/>
    </row>
    <row r="157" spans="30:39" x14ac:dyDescent="0.2">
      <c r="AD157"/>
      <c r="AJ157"/>
      <c r="AM157"/>
    </row>
    <row r="158" spans="30:39" x14ac:dyDescent="0.2">
      <c r="AD158"/>
      <c r="AJ158"/>
      <c r="AM158"/>
    </row>
    <row r="159" spans="30:39" x14ac:dyDescent="0.2">
      <c r="AD159"/>
      <c r="AJ159"/>
      <c r="AM159"/>
    </row>
    <row r="160" spans="30:39" x14ac:dyDescent="0.2">
      <c r="AD160"/>
      <c r="AJ160"/>
      <c r="AM160"/>
    </row>
    <row r="161" spans="30:39" x14ac:dyDescent="0.2">
      <c r="AD161"/>
      <c r="AJ161"/>
      <c r="AM161"/>
    </row>
    <row r="162" spans="30:39" x14ac:dyDescent="0.2">
      <c r="AD162"/>
      <c r="AJ162"/>
      <c r="AM162"/>
    </row>
    <row r="163" spans="30:39" x14ac:dyDescent="0.2">
      <c r="AD163"/>
      <c r="AJ163"/>
      <c r="AM163"/>
    </row>
    <row r="164" spans="30:39" x14ac:dyDescent="0.2">
      <c r="AD164"/>
      <c r="AJ164"/>
      <c r="AM164"/>
    </row>
    <row r="165" spans="30:39" x14ac:dyDescent="0.2">
      <c r="AD165"/>
      <c r="AJ165"/>
      <c r="AM165"/>
    </row>
    <row r="166" spans="30:39" x14ac:dyDescent="0.2">
      <c r="AD166"/>
      <c r="AJ166"/>
      <c r="AM166"/>
    </row>
    <row r="167" spans="30:39" x14ac:dyDescent="0.2">
      <c r="AD167"/>
      <c r="AJ167"/>
      <c r="AM167"/>
    </row>
    <row r="168" spans="30:39" x14ac:dyDescent="0.2">
      <c r="AD168"/>
      <c r="AJ168"/>
      <c r="AM168"/>
    </row>
    <row r="169" spans="30:39" x14ac:dyDescent="0.2">
      <c r="AD169"/>
      <c r="AJ169"/>
      <c r="AM169"/>
    </row>
    <row r="170" spans="30:39" x14ac:dyDescent="0.2">
      <c r="AD170"/>
      <c r="AJ170"/>
      <c r="AM170"/>
    </row>
    <row r="171" spans="30:39" x14ac:dyDescent="0.2">
      <c r="AD171"/>
      <c r="AJ171"/>
      <c r="AM171"/>
    </row>
    <row r="172" spans="30:39" x14ac:dyDescent="0.2">
      <c r="AD172"/>
      <c r="AJ172"/>
      <c r="AM172"/>
    </row>
    <row r="173" spans="30:39" x14ac:dyDescent="0.2">
      <c r="AD173"/>
      <c r="AJ173"/>
      <c r="AM173"/>
    </row>
    <row r="174" spans="30:39" x14ac:dyDescent="0.2">
      <c r="AD174"/>
      <c r="AJ174"/>
      <c r="AM174"/>
    </row>
    <row r="175" spans="30:39" x14ac:dyDescent="0.2">
      <c r="AD175"/>
      <c r="AJ175"/>
      <c r="AM175"/>
    </row>
    <row r="176" spans="30:39" x14ac:dyDescent="0.2">
      <c r="AD176"/>
      <c r="AJ176"/>
      <c r="AM176"/>
    </row>
    <row r="177" spans="30:39" x14ac:dyDescent="0.2">
      <c r="AD177"/>
      <c r="AJ177"/>
      <c r="AM177"/>
    </row>
    <row r="178" spans="30:39" x14ac:dyDescent="0.2">
      <c r="AD178"/>
      <c r="AJ178"/>
      <c r="AM178"/>
    </row>
    <row r="179" spans="30:39" x14ac:dyDescent="0.2">
      <c r="AD179"/>
      <c r="AJ179"/>
      <c r="AM179"/>
    </row>
    <row r="180" spans="30:39" x14ac:dyDescent="0.2">
      <c r="AD180"/>
      <c r="AJ180"/>
      <c r="AM180"/>
    </row>
    <row r="181" spans="30:39" x14ac:dyDescent="0.2">
      <c r="AD181"/>
      <c r="AJ181"/>
      <c r="AM181"/>
    </row>
    <row r="182" spans="30:39" x14ac:dyDescent="0.2">
      <c r="AD182"/>
      <c r="AJ182"/>
      <c r="AM182"/>
    </row>
    <row r="183" spans="30:39" x14ac:dyDescent="0.2">
      <c r="AD183"/>
      <c r="AJ183"/>
      <c r="AM183"/>
    </row>
    <row r="184" spans="30:39" x14ac:dyDescent="0.2">
      <c r="AD184"/>
      <c r="AJ184"/>
      <c r="AM184"/>
    </row>
    <row r="185" spans="30:39" x14ac:dyDescent="0.2">
      <c r="AD185"/>
      <c r="AJ185"/>
      <c r="AM185"/>
    </row>
    <row r="186" spans="30:39" x14ac:dyDescent="0.2">
      <c r="AD186"/>
      <c r="AJ186"/>
      <c r="AM186"/>
    </row>
    <row r="187" spans="30:39" x14ac:dyDescent="0.2">
      <c r="AD187"/>
      <c r="AJ187"/>
      <c r="AM187"/>
    </row>
    <row r="188" spans="30:39" x14ac:dyDescent="0.2">
      <c r="AD188"/>
      <c r="AJ188"/>
      <c r="AM188"/>
    </row>
    <row r="189" spans="30:39" x14ac:dyDescent="0.2">
      <c r="AD189"/>
      <c r="AJ189"/>
      <c r="AM189"/>
    </row>
    <row r="190" spans="30:39" x14ac:dyDescent="0.2">
      <c r="AD190"/>
      <c r="AJ190"/>
      <c r="AM190"/>
    </row>
    <row r="191" spans="30:39" x14ac:dyDescent="0.2">
      <c r="AD191"/>
      <c r="AJ191"/>
      <c r="AM191"/>
    </row>
    <row r="192" spans="30:39" x14ac:dyDescent="0.2">
      <c r="AD192"/>
      <c r="AJ192"/>
      <c r="AM192"/>
    </row>
    <row r="193" spans="30:39" x14ac:dyDescent="0.2">
      <c r="AD193"/>
      <c r="AJ193"/>
      <c r="AM193"/>
    </row>
    <row r="194" spans="30:39" x14ac:dyDescent="0.2">
      <c r="AD194"/>
      <c r="AJ194"/>
      <c r="AM194"/>
    </row>
    <row r="195" spans="30:39" x14ac:dyDescent="0.2">
      <c r="AD195"/>
      <c r="AJ195"/>
      <c r="AM195"/>
    </row>
    <row r="196" spans="30:39" x14ac:dyDescent="0.2">
      <c r="AD196"/>
      <c r="AJ196"/>
      <c r="AM196"/>
    </row>
    <row r="197" spans="30:39" x14ac:dyDescent="0.2">
      <c r="AD197"/>
      <c r="AJ197"/>
      <c r="AM197"/>
    </row>
    <row r="198" spans="30:39" x14ac:dyDescent="0.2">
      <c r="AD198"/>
      <c r="AJ198"/>
      <c r="AM198"/>
    </row>
    <row r="199" spans="30:39" x14ac:dyDescent="0.2">
      <c r="AD199"/>
      <c r="AJ199"/>
      <c r="AM199"/>
    </row>
    <row r="200" spans="30:39" x14ac:dyDescent="0.2">
      <c r="AD200"/>
      <c r="AJ200"/>
      <c r="AM200"/>
    </row>
    <row r="201" spans="30:39" x14ac:dyDescent="0.2">
      <c r="AD201"/>
      <c r="AJ201"/>
      <c r="AM201"/>
    </row>
    <row r="202" spans="30:39" x14ac:dyDescent="0.2">
      <c r="AD202"/>
      <c r="AJ202"/>
      <c r="AM202"/>
    </row>
    <row r="203" spans="30:39" x14ac:dyDescent="0.2">
      <c r="AD203"/>
      <c r="AJ203"/>
      <c r="AM203"/>
    </row>
    <row r="204" spans="30:39" x14ac:dyDescent="0.2">
      <c r="AD204"/>
      <c r="AJ204"/>
      <c r="AM204"/>
    </row>
    <row r="205" spans="30:39" x14ac:dyDescent="0.2">
      <c r="AD205"/>
      <c r="AJ205"/>
      <c r="AM205"/>
    </row>
    <row r="206" spans="30:39" x14ac:dyDescent="0.2">
      <c r="AD206"/>
      <c r="AJ206"/>
      <c r="AM206"/>
    </row>
    <row r="207" spans="30:39" x14ac:dyDescent="0.2">
      <c r="AD207"/>
      <c r="AJ207"/>
      <c r="AM207"/>
    </row>
    <row r="208" spans="30:39" x14ac:dyDescent="0.2">
      <c r="AD208"/>
      <c r="AJ208"/>
      <c r="AM208"/>
    </row>
    <row r="209" spans="30:39" x14ac:dyDescent="0.2">
      <c r="AD209"/>
      <c r="AJ209"/>
      <c r="AM209"/>
    </row>
    <row r="210" spans="30:39" x14ac:dyDescent="0.2">
      <c r="AD210"/>
      <c r="AJ210"/>
      <c r="AM210"/>
    </row>
    <row r="211" spans="30:39" x14ac:dyDescent="0.2">
      <c r="AD211"/>
      <c r="AJ211"/>
      <c r="AM211"/>
    </row>
    <row r="212" spans="30:39" x14ac:dyDescent="0.2">
      <c r="AD212"/>
      <c r="AJ212"/>
      <c r="AM212"/>
    </row>
    <row r="213" spans="30:39" x14ac:dyDescent="0.2">
      <c r="AD213"/>
      <c r="AJ213"/>
      <c r="AM213"/>
    </row>
    <row r="214" spans="30:39" x14ac:dyDescent="0.2">
      <c r="AD214"/>
      <c r="AJ214"/>
      <c r="AM214"/>
    </row>
    <row r="215" spans="30:39" x14ac:dyDescent="0.2">
      <c r="AD215"/>
      <c r="AJ215"/>
      <c r="AM215"/>
    </row>
    <row r="216" spans="30:39" x14ac:dyDescent="0.2">
      <c r="AD216"/>
      <c r="AJ216"/>
      <c r="AM216"/>
    </row>
    <row r="217" spans="30:39" x14ac:dyDescent="0.2">
      <c r="AD217"/>
      <c r="AJ217"/>
      <c r="AM217"/>
    </row>
    <row r="218" spans="30:39" x14ac:dyDescent="0.2">
      <c r="AD218"/>
      <c r="AJ218"/>
      <c r="AM218"/>
    </row>
    <row r="219" spans="30:39" x14ac:dyDescent="0.2">
      <c r="AD219"/>
      <c r="AJ219"/>
      <c r="AM219"/>
    </row>
    <row r="220" spans="30:39" x14ac:dyDescent="0.2">
      <c r="AD220"/>
      <c r="AJ220"/>
      <c r="AM220"/>
    </row>
    <row r="221" spans="30:39" x14ac:dyDescent="0.2">
      <c r="AD221"/>
      <c r="AJ221"/>
      <c r="AM221"/>
    </row>
    <row r="222" spans="30:39" x14ac:dyDescent="0.2">
      <c r="AD222"/>
      <c r="AJ222"/>
      <c r="AM222"/>
    </row>
    <row r="223" spans="30:39" x14ac:dyDescent="0.2">
      <c r="AD223"/>
      <c r="AJ223"/>
      <c r="AM223"/>
    </row>
    <row r="224" spans="30:39" x14ac:dyDescent="0.2">
      <c r="AD224"/>
      <c r="AJ224"/>
      <c r="AM224"/>
    </row>
    <row r="225" spans="30:39" x14ac:dyDescent="0.2">
      <c r="AD225"/>
      <c r="AJ225"/>
      <c r="AM225"/>
    </row>
    <row r="226" spans="30:39" x14ac:dyDescent="0.2">
      <c r="AD226"/>
      <c r="AJ226"/>
      <c r="AM226"/>
    </row>
    <row r="227" spans="30:39" x14ac:dyDescent="0.2">
      <c r="AD227"/>
      <c r="AJ227"/>
      <c r="AM227"/>
    </row>
    <row r="228" spans="30:39" x14ac:dyDescent="0.2">
      <c r="AD228"/>
      <c r="AJ228"/>
      <c r="AM228"/>
    </row>
    <row r="229" spans="30:39" x14ac:dyDescent="0.2">
      <c r="AD229"/>
      <c r="AJ229"/>
      <c r="AM229"/>
    </row>
    <row r="230" spans="30:39" x14ac:dyDescent="0.2">
      <c r="AD230"/>
      <c r="AJ230"/>
      <c r="AM230"/>
    </row>
    <row r="231" spans="30:39" x14ac:dyDescent="0.2">
      <c r="AD231"/>
      <c r="AJ231"/>
      <c r="AM231"/>
    </row>
    <row r="232" spans="30:39" x14ac:dyDescent="0.2">
      <c r="AD232"/>
      <c r="AJ232"/>
      <c r="AM232"/>
    </row>
    <row r="233" spans="30:39" x14ac:dyDescent="0.2">
      <c r="AD233"/>
      <c r="AJ233"/>
      <c r="AM233"/>
    </row>
    <row r="234" spans="30:39" x14ac:dyDescent="0.2">
      <c r="AD234"/>
      <c r="AJ234"/>
      <c r="AM234"/>
    </row>
    <row r="235" spans="30:39" x14ac:dyDescent="0.2">
      <c r="AD235"/>
      <c r="AJ235"/>
      <c r="AM235"/>
    </row>
    <row r="236" spans="30:39" x14ac:dyDescent="0.2">
      <c r="AD236"/>
      <c r="AJ236"/>
      <c r="AM236"/>
    </row>
    <row r="237" spans="30:39" x14ac:dyDescent="0.2">
      <c r="AD237"/>
      <c r="AJ237"/>
      <c r="AM237"/>
    </row>
    <row r="238" spans="30:39" x14ac:dyDescent="0.2">
      <c r="AD238"/>
      <c r="AJ238"/>
      <c r="AM238"/>
    </row>
    <row r="239" spans="30:39" x14ac:dyDescent="0.2">
      <c r="AD239"/>
      <c r="AJ239"/>
      <c r="AM239"/>
    </row>
    <row r="240" spans="30:39" x14ac:dyDescent="0.2">
      <c r="AD240"/>
      <c r="AJ240"/>
      <c r="AM240"/>
    </row>
    <row r="241" spans="30:39" x14ac:dyDescent="0.2">
      <c r="AD241"/>
      <c r="AJ241"/>
      <c r="AM241"/>
    </row>
    <row r="242" spans="30:39" x14ac:dyDescent="0.2">
      <c r="AD242"/>
      <c r="AJ242"/>
      <c r="AM242"/>
    </row>
    <row r="243" spans="30:39" x14ac:dyDescent="0.2">
      <c r="AD243"/>
      <c r="AJ243"/>
      <c r="AM243"/>
    </row>
    <row r="244" spans="30:39" x14ac:dyDescent="0.2">
      <c r="AD244"/>
      <c r="AJ244"/>
      <c r="AM244"/>
    </row>
    <row r="245" spans="30:39" x14ac:dyDescent="0.2">
      <c r="AD245"/>
      <c r="AJ245"/>
      <c r="AM245"/>
    </row>
    <row r="246" spans="30:39" x14ac:dyDescent="0.2">
      <c r="AD246"/>
      <c r="AJ246"/>
      <c r="AM246"/>
    </row>
    <row r="247" spans="30:39" x14ac:dyDescent="0.2">
      <c r="AD247"/>
      <c r="AJ247"/>
      <c r="AM247"/>
    </row>
    <row r="248" spans="30:39" x14ac:dyDescent="0.2">
      <c r="AD248"/>
      <c r="AJ248"/>
      <c r="AM248"/>
    </row>
    <row r="249" spans="30:39" x14ac:dyDescent="0.2">
      <c r="AD249"/>
      <c r="AJ249"/>
      <c r="AM249"/>
    </row>
    <row r="250" spans="30:39" x14ac:dyDescent="0.2">
      <c r="AD250"/>
      <c r="AJ250"/>
      <c r="AM250"/>
    </row>
    <row r="251" spans="30:39" x14ac:dyDescent="0.2">
      <c r="AD251"/>
      <c r="AJ251"/>
      <c r="AM251"/>
    </row>
    <row r="252" spans="30:39" x14ac:dyDescent="0.2">
      <c r="AD252"/>
      <c r="AJ252"/>
      <c r="AM252"/>
    </row>
    <row r="253" spans="30:39" x14ac:dyDescent="0.2">
      <c r="AD253"/>
      <c r="AJ253"/>
      <c r="AM253"/>
    </row>
    <row r="254" spans="30:39" x14ac:dyDescent="0.2">
      <c r="AD254"/>
      <c r="AJ254"/>
      <c r="AM254"/>
    </row>
    <row r="255" spans="30:39" x14ac:dyDescent="0.2">
      <c r="AD255"/>
      <c r="AJ255"/>
      <c r="AM255"/>
    </row>
    <row r="256" spans="30:39" x14ac:dyDescent="0.2">
      <c r="AD256"/>
      <c r="AJ256"/>
      <c r="AM256"/>
    </row>
    <row r="257" spans="30:39" x14ac:dyDescent="0.2">
      <c r="AD257"/>
      <c r="AJ257"/>
      <c r="AM257"/>
    </row>
    <row r="258" spans="30:39" x14ac:dyDescent="0.2">
      <c r="AD258"/>
      <c r="AJ258"/>
      <c r="AM258"/>
    </row>
    <row r="259" spans="30:39" x14ac:dyDescent="0.2">
      <c r="AD259"/>
      <c r="AJ259"/>
      <c r="AM259"/>
    </row>
    <row r="260" spans="30:39" x14ac:dyDescent="0.2">
      <c r="AD260"/>
      <c r="AJ260"/>
      <c r="AM260"/>
    </row>
    <row r="261" spans="30:39" x14ac:dyDescent="0.2">
      <c r="AD261"/>
      <c r="AJ261"/>
      <c r="AM261"/>
    </row>
    <row r="262" spans="30:39" x14ac:dyDescent="0.2">
      <c r="AD262"/>
      <c r="AJ262"/>
      <c r="AM262"/>
    </row>
    <row r="263" spans="30:39" x14ac:dyDescent="0.2">
      <c r="AD263"/>
      <c r="AJ263"/>
      <c r="AM263"/>
    </row>
    <row r="264" spans="30:39" x14ac:dyDescent="0.2">
      <c r="AD264"/>
      <c r="AJ264"/>
      <c r="AM264"/>
    </row>
    <row r="265" spans="30:39" x14ac:dyDescent="0.2">
      <c r="AD265"/>
      <c r="AJ265"/>
      <c r="AM265"/>
    </row>
    <row r="266" spans="30:39" x14ac:dyDescent="0.2">
      <c r="AD266"/>
      <c r="AJ266"/>
      <c r="AM266"/>
    </row>
    <row r="267" spans="30:39" x14ac:dyDescent="0.2">
      <c r="AD267"/>
      <c r="AJ267"/>
      <c r="AM267"/>
    </row>
    <row r="268" spans="30:39" x14ac:dyDescent="0.2">
      <c r="AD268"/>
      <c r="AJ268"/>
      <c r="AM268"/>
    </row>
    <row r="269" spans="30:39" x14ac:dyDescent="0.2">
      <c r="AD269"/>
      <c r="AJ269"/>
      <c r="AM269"/>
    </row>
    <row r="270" spans="30:39" x14ac:dyDescent="0.2">
      <c r="AD270"/>
      <c r="AJ270"/>
      <c r="AM270"/>
    </row>
    <row r="271" spans="30:39" x14ac:dyDescent="0.2">
      <c r="AD271"/>
      <c r="AJ271"/>
      <c r="AM271"/>
    </row>
    <row r="272" spans="30:39" x14ac:dyDescent="0.2">
      <c r="AD272"/>
      <c r="AJ272"/>
      <c r="AM272"/>
    </row>
    <row r="273" spans="30:39" x14ac:dyDescent="0.2">
      <c r="AD273"/>
      <c r="AJ273"/>
      <c r="AM273"/>
    </row>
    <row r="274" spans="30:39" x14ac:dyDescent="0.2">
      <c r="AD274"/>
      <c r="AJ274"/>
      <c r="AM274"/>
    </row>
    <row r="275" spans="30:39" x14ac:dyDescent="0.2">
      <c r="AD275"/>
      <c r="AJ275"/>
      <c r="AM275"/>
    </row>
    <row r="276" spans="30:39" x14ac:dyDescent="0.2">
      <c r="AD276"/>
      <c r="AJ276"/>
      <c r="AM276"/>
    </row>
    <row r="277" spans="30:39" x14ac:dyDescent="0.2">
      <c r="AD277"/>
      <c r="AJ277"/>
      <c r="AM277"/>
    </row>
    <row r="278" spans="30:39" x14ac:dyDescent="0.2">
      <c r="AD278"/>
      <c r="AJ278"/>
      <c r="AM278"/>
    </row>
    <row r="279" spans="30:39" x14ac:dyDescent="0.2">
      <c r="AD279"/>
      <c r="AJ279"/>
      <c r="AM279"/>
    </row>
    <row r="280" spans="30:39" x14ac:dyDescent="0.2">
      <c r="AD280"/>
      <c r="AJ280"/>
      <c r="AM280"/>
    </row>
    <row r="281" spans="30:39" x14ac:dyDescent="0.2">
      <c r="AD281"/>
      <c r="AJ281"/>
      <c r="AM281"/>
    </row>
    <row r="282" spans="30:39" x14ac:dyDescent="0.2">
      <c r="AD282"/>
      <c r="AJ282"/>
      <c r="AM282"/>
    </row>
    <row r="283" spans="30:39" x14ac:dyDescent="0.2">
      <c r="AD283"/>
      <c r="AJ283"/>
      <c r="AM283"/>
    </row>
    <row r="284" spans="30:39" x14ac:dyDescent="0.2">
      <c r="AD284"/>
      <c r="AJ284"/>
      <c r="AM284"/>
    </row>
    <row r="285" spans="30:39" x14ac:dyDescent="0.2">
      <c r="AD285"/>
      <c r="AJ285"/>
      <c r="AM285"/>
    </row>
    <row r="286" spans="30:39" x14ac:dyDescent="0.2">
      <c r="AD286"/>
      <c r="AJ286"/>
      <c r="AM286"/>
    </row>
    <row r="287" spans="30:39" x14ac:dyDescent="0.2">
      <c r="AD287"/>
      <c r="AJ287"/>
      <c r="AM287"/>
    </row>
    <row r="288" spans="30:39" x14ac:dyDescent="0.2">
      <c r="AD288"/>
      <c r="AJ288"/>
      <c r="AM288"/>
    </row>
    <row r="289" spans="30:39" x14ac:dyDescent="0.2">
      <c r="AD289"/>
      <c r="AJ289"/>
      <c r="AM289"/>
    </row>
    <row r="290" spans="30:39" x14ac:dyDescent="0.2">
      <c r="AD290"/>
      <c r="AJ290"/>
      <c r="AM290"/>
    </row>
    <row r="291" spans="30:39" x14ac:dyDescent="0.2">
      <c r="AD291"/>
      <c r="AJ291"/>
      <c r="AM291"/>
    </row>
    <row r="292" spans="30:39" x14ac:dyDescent="0.2">
      <c r="AD292"/>
      <c r="AJ292"/>
      <c r="AM292"/>
    </row>
    <row r="293" spans="30:39" x14ac:dyDescent="0.2">
      <c r="AD293"/>
      <c r="AJ293"/>
      <c r="AM293"/>
    </row>
    <row r="294" spans="30:39" x14ac:dyDescent="0.2">
      <c r="AD294"/>
      <c r="AJ294"/>
      <c r="AM294"/>
    </row>
    <row r="295" spans="30:39" x14ac:dyDescent="0.2">
      <c r="AD295"/>
      <c r="AJ295"/>
      <c r="AM295"/>
    </row>
    <row r="296" spans="30:39" x14ac:dyDescent="0.2">
      <c r="AD296"/>
      <c r="AJ296"/>
      <c r="AM296"/>
    </row>
    <row r="297" spans="30:39" x14ac:dyDescent="0.2">
      <c r="AD297"/>
      <c r="AJ297"/>
      <c r="AM297"/>
    </row>
    <row r="298" spans="30:39" x14ac:dyDescent="0.2">
      <c r="AD298"/>
      <c r="AJ298"/>
      <c r="AM298"/>
    </row>
    <row r="299" spans="30:39" x14ac:dyDescent="0.2">
      <c r="AD299"/>
      <c r="AJ299"/>
      <c r="AM299"/>
    </row>
    <row r="300" spans="30:39" x14ac:dyDescent="0.2">
      <c r="AD300"/>
      <c r="AJ300"/>
      <c r="AM300"/>
    </row>
    <row r="301" spans="30:39" x14ac:dyDescent="0.2">
      <c r="AD301"/>
      <c r="AJ301"/>
      <c r="AM301"/>
    </row>
    <row r="302" spans="30:39" x14ac:dyDescent="0.2">
      <c r="AD302"/>
      <c r="AJ302"/>
      <c r="AM302"/>
    </row>
    <row r="303" spans="30:39" x14ac:dyDescent="0.2">
      <c r="AD303"/>
      <c r="AJ303"/>
      <c r="AM303"/>
    </row>
    <row r="304" spans="30:39" x14ac:dyDescent="0.2">
      <c r="AD304"/>
      <c r="AJ304"/>
      <c r="AM304"/>
    </row>
    <row r="305" spans="30:39" x14ac:dyDescent="0.2">
      <c r="AD305"/>
      <c r="AJ305"/>
      <c r="AM305"/>
    </row>
    <row r="306" spans="30:39" x14ac:dyDescent="0.2">
      <c r="AD306"/>
      <c r="AJ306"/>
      <c r="AM306"/>
    </row>
    <row r="307" spans="30:39" x14ac:dyDescent="0.2">
      <c r="AD307"/>
      <c r="AJ307"/>
      <c r="AM307"/>
    </row>
    <row r="308" spans="30:39" x14ac:dyDescent="0.2">
      <c r="AD308"/>
      <c r="AJ308"/>
      <c r="AM308"/>
    </row>
    <row r="309" spans="30:39" x14ac:dyDescent="0.2">
      <c r="AD309"/>
      <c r="AJ309"/>
      <c r="AM309"/>
    </row>
    <row r="310" spans="30:39" x14ac:dyDescent="0.2">
      <c r="AD310"/>
      <c r="AJ310"/>
      <c r="AM310"/>
    </row>
    <row r="311" spans="30:39" x14ac:dyDescent="0.2">
      <c r="AD311"/>
      <c r="AJ311"/>
      <c r="AM311"/>
    </row>
    <row r="312" spans="30:39" x14ac:dyDescent="0.2">
      <c r="AD312"/>
      <c r="AJ312"/>
      <c r="AM312"/>
    </row>
    <row r="313" spans="30:39" x14ac:dyDescent="0.2">
      <c r="AD313"/>
      <c r="AJ313"/>
      <c r="AM313"/>
    </row>
    <row r="314" spans="30:39" x14ac:dyDescent="0.2">
      <c r="AD314"/>
      <c r="AJ314"/>
      <c r="AM314"/>
    </row>
    <row r="315" spans="30:39" x14ac:dyDescent="0.2">
      <c r="AD315"/>
      <c r="AJ315"/>
      <c r="AM315"/>
    </row>
    <row r="316" spans="30:39" x14ac:dyDescent="0.2">
      <c r="AD316"/>
      <c r="AJ316"/>
      <c r="AM316"/>
    </row>
    <row r="317" spans="30:39" x14ac:dyDescent="0.2">
      <c r="AD317"/>
      <c r="AJ317"/>
      <c r="AM317"/>
    </row>
    <row r="318" spans="30:39" x14ac:dyDescent="0.2">
      <c r="AD318"/>
      <c r="AJ318"/>
      <c r="AM318"/>
    </row>
    <row r="319" spans="30:39" x14ac:dyDescent="0.2">
      <c r="AD319"/>
      <c r="AJ319"/>
      <c r="AM319"/>
    </row>
    <row r="320" spans="30:39" x14ac:dyDescent="0.2">
      <c r="AD320"/>
      <c r="AJ320"/>
      <c r="AM320"/>
    </row>
    <row r="321" spans="30:39" x14ac:dyDescent="0.2">
      <c r="AD321"/>
      <c r="AJ321"/>
      <c r="AM321"/>
    </row>
    <row r="322" spans="30:39" x14ac:dyDescent="0.2">
      <c r="AD322"/>
      <c r="AJ322"/>
      <c r="AM322"/>
    </row>
    <row r="323" spans="30:39" x14ac:dyDescent="0.2">
      <c r="AD323"/>
      <c r="AJ323"/>
      <c r="AM323"/>
    </row>
    <row r="324" spans="30:39" x14ac:dyDescent="0.2">
      <c r="AD324"/>
      <c r="AJ324"/>
      <c r="AM324"/>
    </row>
    <row r="325" spans="30:39" x14ac:dyDescent="0.2">
      <c r="AD325"/>
      <c r="AJ325"/>
      <c r="AM325"/>
    </row>
    <row r="326" spans="30:39" x14ac:dyDescent="0.2">
      <c r="AD326"/>
      <c r="AJ326"/>
      <c r="AM326"/>
    </row>
    <row r="327" spans="30:39" x14ac:dyDescent="0.2">
      <c r="AD327"/>
      <c r="AJ327"/>
      <c r="AM327"/>
    </row>
    <row r="328" spans="30:39" x14ac:dyDescent="0.2">
      <c r="AD328"/>
      <c r="AJ328"/>
      <c r="AM328"/>
    </row>
    <row r="329" spans="30:39" x14ac:dyDescent="0.2">
      <c r="AD329"/>
      <c r="AJ329"/>
      <c r="AM329"/>
    </row>
    <row r="330" spans="30:39" x14ac:dyDescent="0.2">
      <c r="AD330"/>
      <c r="AJ330"/>
      <c r="AM330"/>
    </row>
    <row r="331" spans="30:39" x14ac:dyDescent="0.2">
      <c r="AD331"/>
      <c r="AJ331"/>
      <c r="AM331"/>
    </row>
    <row r="332" spans="30:39" x14ac:dyDescent="0.2">
      <c r="AD332"/>
      <c r="AJ332"/>
      <c r="AM332"/>
    </row>
    <row r="333" spans="30:39" x14ac:dyDescent="0.2">
      <c r="AD333"/>
      <c r="AJ333"/>
      <c r="AM333"/>
    </row>
    <row r="334" spans="30:39" x14ac:dyDescent="0.2">
      <c r="AD334"/>
      <c r="AJ334"/>
      <c r="AM334"/>
    </row>
    <row r="335" spans="30:39" x14ac:dyDescent="0.2">
      <c r="AD335"/>
      <c r="AJ335"/>
      <c r="AM335"/>
    </row>
    <row r="336" spans="30:39" x14ac:dyDescent="0.2">
      <c r="AD336"/>
      <c r="AJ336"/>
      <c r="AM336"/>
    </row>
    <row r="337" spans="30:39" x14ac:dyDescent="0.2">
      <c r="AD337"/>
      <c r="AJ337"/>
      <c r="AM337"/>
    </row>
    <row r="338" spans="30:39" x14ac:dyDescent="0.2">
      <c r="AD338"/>
      <c r="AJ338"/>
      <c r="AM338"/>
    </row>
    <row r="339" spans="30:39" x14ac:dyDescent="0.2">
      <c r="AD339"/>
      <c r="AJ339"/>
      <c r="AM339"/>
    </row>
    <row r="340" spans="30:39" x14ac:dyDescent="0.2">
      <c r="AD340"/>
      <c r="AJ340"/>
      <c r="AM340"/>
    </row>
    <row r="341" spans="30:39" x14ac:dyDescent="0.2">
      <c r="AD341"/>
      <c r="AJ341"/>
      <c r="AM341"/>
    </row>
    <row r="342" spans="30:39" x14ac:dyDescent="0.2">
      <c r="AD342"/>
      <c r="AJ342"/>
      <c r="AM342"/>
    </row>
    <row r="343" spans="30:39" x14ac:dyDescent="0.2">
      <c r="AD343"/>
      <c r="AJ343"/>
      <c r="AM343"/>
    </row>
    <row r="344" spans="30:39" x14ac:dyDescent="0.2">
      <c r="AD344"/>
      <c r="AJ344"/>
      <c r="AM344"/>
    </row>
    <row r="345" spans="30:39" x14ac:dyDescent="0.2">
      <c r="AD345"/>
      <c r="AJ345"/>
      <c r="AM345"/>
    </row>
    <row r="346" spans="30:39" x14ac:dyDescent="0.2">
      <c r="AD346"/>
      <c r="AJ346"/>
      <c r="AM346"/>
    </row>
    <row r="347" spans="30:39" x14ac:dyDescent="0.2">
      <c r="AD347"/>
      <c r="AJ347"/>
      <c r="AM347"/>
    </row>
    <row r="348" spans="30:39" x14ac:dyDescent="0.2">
      <c r="AD348"/>
      <c r="AJ348"/>
      <c r="AM348"/>
    </row>
    <row r="349" spans="30:39" x14ac:dyDescent="0.2">
      <c r="AD349"/>
      <c r="AJ349"/>
      <c r="AM349"/>
    </row>
    <row r="350" spans="30:39" x14ac:dyDescent="0.2">
      <c r="AD350"/>
      <c r="AJ350"/>
      <c r="AM350"/>
    </row>
    <row r="351" spans="30:39" x14ac:dyDescent="0.2">
      <c r="AD351"/>
      <c r="AJ351"/>
      <c r="AM351"/>
    </row>
    <row r="352" spans="30:39" x14ac:dyDescent="0.2">
      <c r="AD352"/>
      <c r="AJ352"/>
      <c r="AM352"/>
    </row>
    <row r="353" spans="30:39" x14ac:dyDescent="0.2">
      <c r="AD353"/>
      <c r="AJ353"/>
      <c r="AM353"/>
    </row>
    <row r="354" spans="30:39" x14ac:dyDescent="0.2">
      <c r="AD354"/>
      <c r="AJ354"/>
      <c r="AM354"/>
    </row>
    <row r="355" spans="30:39" x14ac:dyDescent="0.2">
      <c r="AD355"/>
      <c r="AJ355"/>
      <c r="AM355"/>
    </row>
    <row r="356" spans="30:39" x14ac:dyDescent="0.2">
      <c r="AD356"/>
      <c r="AJ356"/>
      <c r="AM356"/>
    </row>
    <row r="357" spans="30:39" x14ac:dyDescent="0.2">
      <c r="AD357"/>
      <c r="AJ357"/>
      <c r="AM357"/>
    </row>
    <row r="358" spans="30:39" x14ac:dyDescent="0.2">
      <c r="AD358"/>
      <c r="AJ358"/>
      <c r="AM358"/>
    </row>
    <row r="359" spans="30:39" x14ac:dyDescent="0.2">
      <c r="AD359"/>
      <c r="AJ359"/>
      <c r="AM359"/>
    </row>
    <row r="360" spans="30:39" x14ac:dyDescent="0.2">
      <c r="AD360"/>
      <c r="AJ360"/>
      <c r="AM360"/>
    </row>
    <row r="361" spans="30:39" x14ac:dyDescent="0.2">
      <c r="AD361"/>
      <c r="AJ361"/>
      <c r="AM361"/>
    </row>
    <row r="362" spans="30:39" x14ac:dyDescent="0.2">
      <c r="AD362"/>
      <c r="AJ362"/>
      <c r="AM362"/>
    </row>
    <row r="363" spans="30:39" x14ac:dyDescent="0.2">
      <c r="AD363"/>
      <c r="AJ363"/>
      <c r="AM363"/>
    </row>
    <row r="364" spans="30:39" x14ac:dyDescent="0.2">
      <c r="AD364"/>
      <c r="AJ364"/>
      <c r="AM364"/>
    </row>
    <row r="365" spans="30:39" x14ac:dyDescent="0.2">
      <c r="AD365"/>
      <c r="AJ365"/>
      <c r="AM365"/>
    </row>
    <row r="366" spans="30:39" x14ac:dyDescent="0.2">
      <c r="AD366"/>
      <c r="AJ366"/>
      <c r="AM366"/>
    </row>
    <row r="367" spans="30:39" x14ac:dyDescent="0.2">
      <c r="AD367"/>
      <c r="AJ367"/>
      <c r="AM367"/>
    </row>
    <row r="368" spans="30:39" x14ac:dyDescent="0.2">
      <c r="AD368"/>
      <c r="AJ368"/>
      <c r="AM368"/>
    </row>
    <row r="369" spans="30:39" x14ac:dyDescent="0.2">
      <c r="AD369"/>
      <c r="AJ369"/>
      <c r="AM369"/>
    </row>
    <row r="370" spans="30:39" x14ac:dyDescent="0.2">
      <c r="AD370"/>
      <c r="AJ370"/>
      <c r="AM370"/>
    </row>
    <row r="371" spans="30:39" x14ac:dyDescent="0.2">
      <c r="AD371"/>
      <c r="AJ371"/>
      <c r="AM371"/>
    </row>
    <row r="372" spans="30:39" x14ac:dyDescent="0.2">
      <c r="AD372"/>
      <c r="AJ372"/>
      <c r="AM372"/>
    </row>
    <row r="373" spans="30:39" x14ac:dyDescent="0.2">
      <c r="AD373"/>
      <c r="AJ373"/>
      <c r="AM373"/>
    </row>
    <row r="374" spans="30:39" x14ac:dyDescent="0.2">
      <c r="AD374"/>
      <c r="AJ374"/>
      <c r="AM374"/>
    </row>
    <row r="375" spans="30:39" x14ac:dyDescent="0.2">
      <c r="AD375"/>
      <c r="AJ375"/>
      <c r="AM375"/>
    </row>
    <row r="376" spans="30:39" x14ac:dyDescent="0.2">
      <c r="AD376"/>
      <c r="AJ376"/>
      <c r="AM376"/>
    </row>
    <row r="377" spans="30:39" x14ac:dyDescent="0.2">
      <c r="AD377"/>
      <c r="AJ377"/>
      <c r="AM377"/>
    </row>
    <row r="378" spans="30:39" x14ac:dyDescent="0.2">
      <c r="AD378"/>
      <c r="AJ378"/>
      <c r="AM378"/>
    </row>
    <row r="379" spans="30:39" x14ac:dyDescent="0.2">
      <c r="AD379"/>
      <c r="AJ379"/>
      <c r="AM379"/>
    </row>
    <row r="380" spans="30:39" x14ac:dyDescent="0.2">
      <c r="AD380"/>
      <c r="AJ380"/>
      <c r="AM380"/>
    </row>
    <row r="381" spans="30:39" x14ac:dyDescent="0.2">
      <c r="AD381"/>
      <c r="AJ381"/>
      <c r="AM381"/>
    </row>
    <row r="382" spans="30:39" x14ac:dyDescent="0.2">
      <c r="AD382"/>
      <c r="AJ382"/>
      <c r="AM382"/>
    </row>
    <row r="383" spans="30:39" x14ac:dyDescent="0.2">
      <c r="AD383"/>
      <c r="AJ383"/>
      <c r="AM383"/>
    </row>
    <row r="384" spans="30:39" x14ac:dyDescent="0.2">
      <c r="AD384"/>
      <c r="AJ384"/>
      <c r="AM384"/>
    </row>
    <row r="385" spans="30:39" x14ac:dyDescent="0.2">
      <c r="AD385"/>
      <c r="AJ385"/>
      <c r="AM385"/>
    </row>
    <row r="386" spans="30:39" x14ac:dyDescent="0.2">
      <c r="AD386"/>
      <c r="AJ386"/>
      <c r="AM386"/>
    </row>
    <row r="387" spans="30:39" x14ac:dyDescent="0.2">
      <c r="AD387"/>
      <c r="AJ387"/>
      <c r="AM387"/>
    </row>
    <row r="388" spans="30:39" x14ac:dyDescent="0.2">
      <c r="AD388"/>
      <c r="AJ388"/>
      <c r="AM388"/>
    </row>
    <row r="389" spans="30:39" x14ac:dyDescent="0.2">
      <c r="AD389"/>
      <c r="AJ389"/>
      <c r="AM389"/>
    </row>
    <row r="390" spans="30:39" x14ac:dyDescent="0.2">
      <c r="AD390"/>
      <c r="AJ390"/>
      <c r="AM390"/>
    </row>
    <row r="391" spans="30:39" x14ac:dyDescent="0.2">
      <c r="AD391"/>
      <c r="AJ391"/>
      <c r="AM391"/>
    </row>
    <row r="392" spans="30:39" x14ac:dyDescent="0.2">
      <c r="AD392"/>
      <c r="AJ392"/>
      <c r="AM392"/>
    </row>
    <row r="393" spans="30:39" x14ac:dyDescent="0.2">
      <c r="AD393"/>
      <c r="AJ393"/>
      <c r="AM393"/>
    </row>
    <row r="394" spans="30:39" x14ac:dyDescent="0.2">
      <c r="AD394"/>
      <c r="AJ394"/>
      <c r="AM394"/>
    </row>
    <row r="395" spans="30:39" x14ac:dyDescent="0.2">
      <c r="AD395"/>
      <c r="AJ395"/>
      <c r="AM395"/>
    </row>
    <row r="396" spans="30:39" x14ac:dyDescent="0.2">
      <c r="AD396"/>
      <c r="AJ396"/>
      <c r="AM396"/>
    </row>
    <row r="397" spans="30:39" x14ac:dyDescent="0.2">
      <c r="AD397"/>
      <c r="AJ397"/>
      <c r="AM397"/>
    </row>
    <row r="398" spans="30:39" x14ac:dyDescent="0.2">
      <c r="AD398"/>
      <c r="AJ398"/>
      <c r="AM398"/>
    </row>
    <row r="399" spans="30:39" x14ac:dyDescent="0.2">
      <c r="AD399"/>
      <c r="AJ399"/>
      <c r="AM399"/>
    </row>
    <row r="400" spans="30:39" x14ac:dyDescent="0.2">
      <c r="AD400"/>
      <c r="AJ400"/>
      <c r="AM400"/>
    </row>
    <row r="401" spans="30:39" x14ac:dyDescent="0.2">
      <c r="AD401"/>
      <c r="AJ401"/>
      <c r="AM401"/>
    </row>
    <row r="402" spans="30:39" x14ac:dyDescent="0.2">
      <c r="AD402"/>
      <c r="AJ402"/>
      <c r="AM402"/>
    </row>
    <row r="403" spans="30:39" x14ac:dyDescent="0.2">
      <c r="AD403"/>
      <c r="AJ403"/>
      <c r="AM403"/>
    </row>
    <row r="404" spans="30:39" x14ac:dyDescent="0.2">
      <c r="AD404"/>
      <c r="AJ404"/>
      <c r="AM404"/>
    </row>
    <row r="405" spans="30:39" x14ac:dyDescent="0.2">
      <c r="AD405"/>
      <c r="AJ405"/>
      <c r="AM405"/>
    </row>
    <row r="406" spans="30:39" x14ac:dyDescent="0.2">
      <c r="AD406"/>
      <c r="AJ406"/>
      <c r="AM406"/>
    </row>
    <row r="407" spans="30:39" x14ac:dyDescent="0.2">
      <c r="AD407"/>
      <c r="AJ407"/>
      <c r="AM407"/>
    </row>
    <row r="408" spans="30:39" x14ac:dyDescent="0.2">
      <c r="AD408"/>
      <c r="AJ408"/>
      <c r="AM408"/>
    </row>
    <row r="409" spans="30:39" x14ac:dyDescent="0.2">
      <c r="AD409"/>
      <c r="AJ409"/>
      <c r="AM409"/>
    </row>
    <row r="410" spans="30:39" x14ac:dyDescent="0.2">
      <c r="AD410"/>
      <c r="AJ410"/>
      <c r="AM410"/>
    </row>
    <row r="411" spans="30:39" x14ac:dyDescent="0.2">
      <c r="AD411"/>
      <c r="AJ411"/>
      <c r="AM411"/>
    </row>
    <row r="412" spans="30:39" x14ac:dyDescent="0.2">
      <c r="AD412"/>
      <c r="AJ412"/>
      <c r="AM412"/>
    </row>
    <row r="413" spans="30:39" x14ac:dyDescent="0.2">
      <c r="AD413"/>
      <c r="AJ413"/>
      <c r="AM413"/>
    </row>
    <row r="414" spans="30:39" x14ac:dyDescent="0.2">
      <c r="AD414"/>
      <c r="AJ414"/>
      <c r="AM414"/>
    </row>
    <row r="415" spans="30:39" x14ac:dyDescent="0.2">
      <c r="AD415"/>
      <c r="AJ415"/>
      <c r="AM415"/>
    </row>
    <row r="416" spans="30:39" x14ac:dyDescent="0.2">
      <c r="AD416"/>
      <c r="AJ416"/>
      <c r="AM416"/>
    </row>
    <row r="417" spans="30:39" x14ac:dyDescent="0.2">
      <c r="AD417"/>
      <c r="AJ417"/>
      <c r="AM417"/>
    </row>
    <row r="418" spans="30:39" x14ac:dyDescent="0.2">
      <c r="AD418"/>
      <c r="AJ418"/>
      <c r="AM418"/>
    </row>
    <row r="419" spans="30:39" x14ac:dyDescent="0.2">
      <c r="AD419"/>
      <c r="AJ419"/>
      <c r="AM419"/>
    </row>
    <row r="420" spans="30:39" x14ac:dyDescent="0.2">
      <c r="AD420"/>
      <c r="AJ420"/>
      <c r="AM420"/>
    </row>
    <row r="421" spans="30:39" x14ac:dyDescent="0.2">
      <c r="AD421"/>
      <c r="AJ421"/>
      <c r="AM421"/>
    </row>
    <row r="422" spans="30:39" x14ac:dyDescent="0.2">
      <c r="AD422"/>
      <c r="AJ422"/>
      <c r="AM422"/>
    </row>
    <row r="423" spans="30:39" x14ac:dyDescent="0.2">
      <c r="AD423"/>
      <c r="AJ423"/>
      <c r="AM423"/>
    </row>
    <row r="424" spans="30:39" x14ac:dyDescent="0.2">
      <c r="AD424"/>
      <c r="AJ424"/>
      <c r="AM424"/>
    </row>
    <row r="425" spans="30:39" x14ac:dyDescent="0.2">
      <c r="AD425"/>
      <c r="AJ425"/>
      <c r="AM425"/>
    </row>
    <row r="426" spans="30:39" x14ac:dyDescent="0.2">
      <c r="AD426"/>
      <c r="AJ426"/>
      <c r="AM426"/>
    </row>
    <row r="427" spans="30:39" x14ac:dyDescent="0.2">
      <c r="AD427"/>
      <c r="AJ427"/>
      <c r="AM427"/>
    </row>
    <row r="428" spans="30:39" x14ac:dyDescent="0.2">
      <c r="AD428"/>
      <c r="AJ428"/>
      <c r="AM428"/>
    </row>
    <row r="429" spans="30:39" x14ac:dyDescent="0.2">
      <c r="AD429"/>
      <c r="AJ429"/>
      <c r="AM429"/>
    </row>
    <row r="430" spans="30:39" x14ac:dyDescent="0.2">
      <c r="AD430"/>
      <c r="AJ430"/>
      <c r="AM430"/>
    </row>
    <row r="431" spans="30:39" x14ac:dyDescent="0.2">
      <c r="AD431"/>
      <c r="AJ431"/>
      <c r="AM431"/>
    </row>
    <row r="432" spans="30:39" x14ac:dyDescent="0.2">
      <c r="AD432"/>
      <c r="AJ432"/>
      <c r="AM432"/>
    </row>
    <row r="433" spans="30:39" x14ac:dyDescent="0.2">
      <c r="AD433"/>
      <c r="AJ433"/>
      <c r="AM433"/>
    </row>
    <row r="434" spans="30:39" x14ac:dyDescent="0.2">
      <c r="AD434"/>
      <c r="AJ434"/>
      <c r="AM434"/>
    </row>
    <row r="435" spans="30:39" x14ac:dyDescent="0.2">
      <c r="AD435"/>
      <c r="AJ435"/>
      <c r="AM435"/>
    </row>
    <row r="436" spans="30:39" x14ac:dyDescent="0.2">
      <c r="AD436"/>
      <c r="AJ436"/>
      <c r="AM436"/>
    </row>
    <row r="437" spans="30:39" x14ac:dyDescent="0.2">
      <c r="AD437"/>
      <c r="AJ437"/>
      <c r="AM437"/>
    </row>
    <row r="438" spans="30:39" x14ac:dyDescent="0.2">
      <c r="AD438"/>
      <c r="AJ438"/>
      <c r="AM438"/>
    </row>
    <row r="439" spans="30:39" x14ac:dyDescent="0.2">
      <c r="AD439"/>
      <c r="AJ439"/>
      <c r="AM439"/>
    </row>
    <row r="440" spans="30:39" x14ac:dyDescent="0.2">
      <c r="AD440"/>
      <c r="AJ440"/>
      <c r="AM440"/>
    </row>
    <row r="441" spans="30:39" x14ac:dyDescent="0.2">
      <c r="AD441"/>
      <c r="AJ441"/>
      <c r="AM441"/>
    </row>
    <row r="442" spans="30:39" x14ac:dyDescent="0.2">
      <c r="AD442"/>
      <c r="AJ442"/>
      <c r="AM442"/>
    </row>
    <row r="443" spans="30:39" x14ac:dyDescent="0.2">
      <c r="AD443"/>
      <c r="AJ443"/>
      <c r="AM443"/>
    </row>
    <row r="444" spans="30:39" x14ac:dyDescent="0.2">
      <c r="AD444"/>
      <c r="AJ444"/>
      <c r="AM444"/>
    </row>
    <row r="445" spans="30:39" x14ac:dyDescent="0.2">
      <c r="AD445"/>
      <c r="AJ445"/>
      <c r="AM445"/>
    </row>
    <row r="446" spans="30:39" x14ac:dyDescent="0.2">
      <c r="AD446"/>
      <c r="AJ446"/>
      <c r="AM446"/>
    </row>
    <row r="447" spans="30:39" x14ac:dyDescent="0.2">
      <c r="AD447"/>
      <c r="AJ447"/>
      <c r="AM447"/>
    </row>
    <row r="448" spans="30:39" x14ac:dyDescent="0.2">
      <c r="AD448"/>
      <c r="AJ448"/>
      <c r="AM448"/>
    </row>
    <row r="449" spans="30:39" x14ac:dyDescent="0.2">
      <c r="AD449"/>
      <c r="AJ449"/>
      <c r="AM449"/>
    </row>
    <row r="450" spans="30:39" x14ac:dyDescent="0.2">
      <c r="AD450"/>
      <c r="AJ450"/>
      <c r="AM450"/>
    </row>
    <row r="451" spans="30:39" x14ac:dyDescent="0.2">
      <c r="AD451"/>
      <c r="AJ451"/>
      <c r="AM451"/>
    </row>
    <row r="452" spans="30:39" x14ac:dyDescent="0.2">
      <c r="AD452"/>
      <c r="AJ452"/>
      <c r="AM452"/>
    </row>
    <row r="453" spans="30:39" x14ac:dyDescent="0.2">
      <c r="AD453"/>
      <c r="AJ453"/>
      <c r="AM453"/>
    </row>
    <row r="454" spans="30:39" x14ac:dyDescent="0.2">
      <c r="AD454"/>
      <c r="AJ454"/>
      <c r="AM454"/>
    </row>
    <row r="455" spans="30:39" x14ac:dyDescent="0.2">
      <c r="AD455"/>
      <c r="AJ455"/>
      <c r="AM455"/>
    </row>
    <row r="456" spans="30:39" x14ac:dyDescent="0.2">
      <c r="AD456"/>
      <c r="AJ456"/>
      <c r="AM456"/>
    </row>
    <row r="457" spans="30:39" x14ac:dyDescent="0.2">
      <c r="AD457"/>
      <c r="AJ457"/>
      <c r="AM457"/>
    </row>
    <row r="458" spans="30:39" x14ac:dyDescent="0.2">
      <c r="AD458"/>
      <c r="AJ458"/>
      <c r="AM458"/>
    </row>
    <row r="459" spans="30:39" x14ac:dyDescent="0.2">
      <c r="AD459"/>
      <c r="AJ459"/>
      <c r="AM459"/>
    </row>
    <row r="460" spans="30:39" x14ac:dyDescent="0.2">
      <c r="AD460"/>
      <c r="AJ460"/>
      <c r="AM460"/>
    </row>
    <row r="461" spans="30:39" x14ac:dyDescent="0.2">
      <c r="AD461"/>
      <c r="AJ461"/>
      <c r="AM461"/>
    </row>
    <row r="462" spans="30:39" x14ac:dyDescent="0.2">
      <c r="AD462"/>
      <c r="AJ462"/>
      <c r="AM462"/>
    </row>
    <row r="463" spans="30:39" x14ac:dyDescent="0.2">
      <c r="AD463"/>
      <c r="AJ463"/>
      <c r="AM463"/>
    </row>
    <row r="464" spans="30:39" x14ac:dyDescent="0.2">
      <c r="AD464"/>
      <c r="AJ464"/>
      <c r="AM464"/>
    </row>
    <row r="465" spans="30:39" x14ac:dyDescent="0.2">
      <c r="AD465"/>
      <c r="AJ465"/>
      <c r="AM465"/>
    </row>
    <row r="466" spans="30:39" x14ac:dyDescent="0.2">
      <c r="AD466"/>
      <c r="AJ466"/>
      <c r="AM466"/>
    </row>
    <row r="467" spans="30:39" x14ac:dyDescent="0.2">
      <c r="AD467"/>
      <c r="AJ467"/>
      <c r="AM467"/>
    </row>
    <row r="468" spans="30:39" x14ac:dyDescent="0.2">
      <c r="AD468"/>
      <c r="AJ468"/>
      <c r="AM468"/>
    </row>
    <row r="469" spans="30:39" x14ac:dyDescent="0.2">
      <c r="AD469"/>
      <c r="AJ469"/>
      <c r="AM469"/>
    </row>
    <row r="470" spans="30:39" x14ac:dyDescent="0.2">
      <c r="AD470"/>
      <c r="AJ470"/>
      <c r="AM470"/>
    </row>
    <row r="471" spans="30:39" x14ac:dyDescent="0.2">
      <c r="AD471"/>
      <c r="AJ471"/>
      <c r="AM471"/>
    </row>
    <row r="472" spans="30:39" x14ac:dyDescent="0.2">
      <c r="AD472"/>
      <c r="AJ472"/>
      <c r="AM472"/>
    </row>
    <row r="473" spans="30:39" x14ac:dyDescent="0.2">
      <c r="AD473"/>
      <c r="AJ473"/>
      <c r="AM473"/>
    </row>
    <row r="474" spans="30:39" x14ac:dyDescent="0.2">
      <c r="AD474"/>
      <c r="AJ474"/>
      <c r="AM474"/>
    </row>
    <row r="475" spans="30:39" x14ac:dyDescent="0.2">
      <c r="AD475"/>
      <c r="AJ475"/>
      <c r="AM475"/>
    </row>
    <row r="476" spans="30:39" x14ac:dyDescent="0.2">
      <c r="AD476"/>
      <c r="AJ476"/>
      <c r="AM476"/>
    </row>
    <row r="477" spans="30:39" x14ac:dyDescent="0.2">
      <c r="AD477"/>
      <c r="AJ477"/>
      <c r="AM477"/>
    </row>
    <row r="478" spans="30:39" x14ac:dyDescent="0.2">
      <c r="AD478"/>
      <c r="AJ478"/>
      <c r="AM478"/>
    </row>
    <row r="479" spans="30:39" x14ac:dyDescent="0.2">
      <c r="AD479"/>
      <c r="AJ479"/>
      <c r="AM479"/>
    </row>
    <row r="480" spans="30:39" x14ac:dyDescent="0.2">
      <c r="AD480"/>
      <c r="AJ480"/>
      <c r="AM480"/>
    </row>
    <row r="481" spans="30:39" x14ac:dyDescent="0.2">
      <c r="AD481"/>
      <c r="AJ481"/>
      <c r="AM481"/>
    </row>
    <row r="482" spans="30:39" x14ac:dyDescent="0.2">
      <c r="AD482"/>
      <c r="AJ482"/>
      <c r="AM482"/>
    </row>
    <row r="483" spans="30:39" x14ac:dyDescent="0.2">
      <c r="AD483"/>
      <c r="AJ483"/>
      <c r="AM483"/>
    </row>
    <row r="484" spans="30:39" x14ac:dyDescent="0.2">
      <c r="AD484"/>
      <c r="AJ484"/>
      <c r="AM484"/>
    </row>
    <row r="485" spans="30:39" x14ac:dyDescent="0.2">
      <c r="AD485"/>
      <c r="AJ485"/>
      <c r="AM485"/>
    </row>
    <row r="486" spans="30:39" x14ac:dyDescent="0.2">
      <c r="AD486"/>
      <c r="AJ486"/>
      <c r="AM486"/>
    </row>
    <row r="487" spans="30:39" x14ac:dyDescent="0.2">
      <c r="AD487"/>
      <c r="AJ487"/>
      <c r="AM487"/>
    </row>
    <row r="488" spans="30:39" x14ac:dyDescent="0.2">
      <c r="AD488"/>
      <c r="AJ488"/>
      <c r="AM488"/>
    </row>
    <row r="489" spans="30:39" x14ac:dyDescent="0.2">
      <c r="AD489"/>
      <c r="AJ489"/>
      <c r="AM489"/>
    </row>
    <row r="490" spans="30:39" x14ac:dyDescent="0.2">
      <c r="AD490"/>
      <c r="AJ490"/>
      <c r="AM490"/>
    </row>
    <row r="491" spans="30:39" x14ac:dyDescent="0.2">
      <c r="AD491"/>
      <c r="AJ491"/>
      <c r="AM491"/>
    </row>
    <row r="492" spans="30:39" x14ac:dyDescent="0.2">
      <c r="AD492"/>
      <c r="AJ492"/>
      <c r="AM492"/>
    </row>
    <row r="493" spans="30:39" x14ac:dyDescent="0.2">
      <c r="AD493"/>
      <c r="AJ493"/>
      <c r="AM493"/>
    </row>
    <row r="494" spans="30:39" x14ac:dyDescent="0.2">
      <c r="AD494"/>
      <c r="AJ494"/>
      <c r="AM494"/>
    </row>
    <row r="495" spans="30:39" x14ac:dyDescent="0.2">
      <c r="AD495"/>
      <c r="AJ495"/>
      <c r="AM495"/>
    </row>
    <row r="496" spans="30:39" x14ac:dyDescent="0.2">
      <c r="AD496"/>
      <c r="AJ496"/>
      <c r="AM496"/>
    </row>
    <row r="497" spans="30:39" x14ac:dyDescent="0.2">
      <c r="AD497"/>
      <c r="AJ497"/>
      <c r="AM497"/>
    </row>
    <row r="498" spans="30:39" x14ac:dyDescent="0.2">
      <c r="AD498"/>
      <c r="AJ498"/>
      <c r="AM498"/>
    </row>
    <row r="499" spans="30:39" x14ac:dyDescent="0.2">
      <c r="AD499"/>
      <c r="AJ499"/>
      <c r="AM499"/>
    </row>
    <row r="500" spans="30:39" x14ac:dyDescent="0.2">
      <c r="AD500"/>
      <c r="AJ500"/>
      <c r="AM500"/>
    </row>
    <row r="501" spans="30:39" x14ac:dyDescent="0.2">
      <c r="AD501"/>
      <c r="AJ501"/>
      <c r="AM501"/>
    </row>
    <row r="502" spans="30:39" x14ac:dyDescent="0.2">
      <c r="AD502"/>
      <c r="AJ502"/>
      <c r="AM502"/>
    </row>
    <row r="503" spans="30:39" x14ac:dyDescent="0.2">
      <c r="AD503"/>
      <c r="AJ503"/>
      <c r="AM503"/>
    </row>
    <row r="504" spans="30:39" x14ac:dyDescent="0.2">
      <c r="AD504"/>
      <c r="AJ504"/>
      <c r="AM504"/>
    </row>
    <row r="505" spans="30:39" x14ac:dyDescent="0.2">
      <c r="AD505"/>
      <c r="AJ505"/>
      <c r="AM505"/>
    </row>
    <row r="506" spans="30:39" x14ac:dyDescent="0.2">
      <c r="AD506"/>
      <c r="AJ506"/>
      <c r="AM506"/>
    </row>
    <row r="507" spans="30:39" x14ac:dyDescent="0.2">
      <c r="AD507"/>
      <c r="AJ507"/>
      <c r="AM507"/>
    </row>
    <row r="508" spans="30:39" x14ac:dyDescent="0.2">
      <c r="AD508"/>
      <c r="AJ508"/>
      <c r="AM508"/>
    </row>
    <row r="509" spans="30:39" x14ac:dyDescent="0.2">
      <c r="AD509"/>
      <c r="AJ509"/>
      <c r="AM509"/>
    </row>
    <row r="510" spans="30:39" x14ac:dyDescent="0.2">
      <c r="AD510"/>
      <c r="AJ510"/>
      <c r="AM510"/>
    </row>
    <row r="511" spans="30:39" x14ac:dyDescent="0.2">
      <c r="AD511"/>
      <c r="AJ511"/>
      <c r="AM511"/>
    </row>
    <row r="512" spans="30:39" x14ac:dyDescent="0.2">
      <c r="AD512"/>
      <c r="AJ512"/>
      <c r="AM512"/>
    </row>
    <row r="513" spans="30:39" x14ac:dyDescent="0.2">
      <c r="AD513"/>
      <c r="AJ513"/>
      <c r="AM513"/>
    </row>
    <row r="514" spans="30:39" x14ac:dyDescent="0.2">
      <c r="AD514"/>
      <c r="AJ514"/>
      <c r="AM514"/>
    </row>
    <row r="515" spans="30:39" x14ac:dyDescent="0.2">
      <c r="AD515"/>
      <c r="AJ515"/>
      <c r="AM515"/>
    </row>
    <row r="516" spans="30:39" x14ac:dyDescent="0.2">
      <c r="AD516"/>
      <c r="AJ516"/>
      <c r="AM516"/>
    </row>
    <row r="517" spans="30:39" x14ac:dyDescent="0.2">
      <c r="AD517"/>
      <c r="AJ517"/>
      <c r="AM517"/>
    </row>
    <row r="518" spans="30:39" x14ac:dyDescent="0.2">
      <c r="AD518"/>
      <c r="AJ518"/>
      <c r="AM518"/>
    </row>
    <row r="519" spans="30:39" x14ac:dyDescent="0.2">
      <c r="AD519"/>
      <c r="AJ519"/>
      <c r="AM519"/>
    </row>
    <row r="520" spans="30:39" x14ac:dyDescent="0.2">
      <c r="AD520"/>
      <c r="AJ520"/>
      <c r="AM520"/>
    </row>
    <row r="521" spans="30:39" x14ac:dyDescent="0.2">
      <c r="AD521"/>
      <c r="AJ521"/>
      <c r="AM521"/>
    </row>
    <row r="522" spans="30:39" x14ac:dyDescent="0.2">
      <c r="AD522"/>
      <c r="AJ522"/>
      <c r="AM522"/>
    </row>
    <row r="523" spans="30:39" x14ac:dyDescent="0.2">
      <c r="AD523"/>
      <c r="AJ523"/>
      <c r="AM523"/>
    </row>
    <row r="524" spans="30:39" x14ac:dyDescent="0.2">
      <c r="AD524"/>
      <c r="AJ524"/>
      <c r="AM524"/>
    </row>
    <row r="525" spans="30:39" x14ac:dyDescent="0.2">
      <c r="AD525"/>
      <c r="AJ525"/>
      <c r="AM525"/>
    </row>
    <row r="526" spans="30:39" x14ac:dyDescent="0.2">
      <c r="AD526"/>
      <c r="AJ526"/>
      <c r="AM526"/>
    </row>
    <row r="527" spans="30:39" x14ac:dyDescent="0.2">
      <c r="AD527"/>
      <c r="AJ527"/>
      <c r="AM527"/>
    </row>
    <row r="528" spans="30:39" x14ac:dyDescent="0.2">
      <c r="AD528"/>
      <c r="AJ528"/>
      <c r="AM528"/>
    </row>
    <row r="529" spans="30:39" x14ac:dyDescent="0.2">
      <c r="AD529"/>
      <c r="AJ529"/>
      <c r="AM529"/>
    </row>
    <row r="530" spans="30:39" x14ac:dyDescent="0.2">
      <c r="AD530"/>
      <c r="AJ530"/>
      <c r="AM530"/>
    </row>
    <row r="531" spans="30:39" x14ac:dyDescent="0.2">
      <c r="AD531"/>
      <c r="AJ531"/>
      <c r="AM531"/>
    </row>
    <row r="532" spans="30:39" x14ac:dyDescent="0.2">
      <c r="AD532"/>
      <c r="AJ532"/>
      <c r="AM532"/>
    </row>
    <row r="533" spans="30:39" x14ac:dyDescent="0.2">
      <c r="AD533"/>
      <c r="AJ533"/>
      <c r="AM533"/>
    </row>
    <row r="534" spans="30:39" x14ac:dyDescent="0.2">
      <c r="AD534"/>
      <c r="AJ534"/>
      <c r="AM534"/>
    </row>
    <row r="535" spans="30:39" x14ac:dyDescent="0.2">
      <c r="AD535"/>
      <c r="AJ535"/>
      <c r="AM535"/>
    </row>
    <row r="536" spans="30:39" x14ac:dyDescent="0.2">
      <c r="AD536"/>
      <c r="AJ536"/>
      <c r="AM536"/>
    </row>
    <row r="537" spans="30:39" x14ac:dyDescent="0.2">
      <c r="AD537"/>
      <c r="AJ537"/>
      <c r="AM537"/>
    </row>
    <row r="538" spans="30:39" x14ac:dyDescent="0.2">
      <c r="AD538"/>
      <c r="AJ538"/>
      <c r="AM538"/>
    </row>
    <row r="539" spans="30:39" x14ac:dyDescent="0.2">
      <c r="AD539"/>
      <c r="AJ539"/>
      <c r="AM539"/>
    </row>
    <row r="540" spans="30:39" x14ac:dyDescent="0.2">
      <c r="AD540"/>
      <c r="AJ540"/>
      <c r="AM540"/>
    </row>
    <row r="541" spans="30:39" x14ac:dyDescent="0.2">
      <c r="AD541"/>
      <c r="AJ541"/>
      <c r="AM541"/>
    </row>
    <row r="542" spans="30:39" x14ac:dyDescent="0.2">
      <c r="AD542"/>
      <c r="AJ542"/>
      <c r="AM542"/>
    </row>
    <row r="543" spans="30:39" x14ac:dyDescent="0.2">
      <c r="AD543"/>
      <c r="AJ543"/>
      <c r="AM543"/>
    </row>
    <row r="544" spans="30:39" x14ac:dyDescent="0.2">
      <c r="AD544"/>
      <c r="AJ544"/>
      <c r="AM544"/>
    </row>
    <row r="545" spans="30:39" x14ac:dyDescent="0.2">
      <c r="AD545"/>
      <c r="AJ545"/>
      <c r="AM545"/>
    </row>
    <row r="546" spans="30:39" x14ac:dyDescent="0.2">
      <c r="AD546"/>
      <c r="AJ546"/>
      <c r="AM546"/>
    </row>
    <row r="547" spans="30:39" x14ac:dyDescent="0.2">
      <c r="AD547"/>
      <c r="AJ547"/>
      <c r="AM547"/>
    </row>
    <row r="548" spans="30:39" x14ac:dyDescent="0.2">
      <c r="AD548"/>
      <c r="AJ548"/>
      <c r="AM548"/>
    </row>
    <row r="549" spans="30:39" x14ac:dyDescent="0.2">
      <c r="AD549"/>
      <c r="AJ549"/>
      <c r="AM549"/>
    </row>
    <row r="550" spans="30:39" x14ac:dyDescent="0.2">
      <c r="AD550"/>
      <c r="AJ550"/>
      <c r="AM550"/>
    </row>
    <row r="551" spans="30:39" x14ac:dyDescent="0.2">
      <c r="AD551"/>
      <c r="AJ551"/>
      <c r="AM551"/>
    </row>
    <row r="552" spans="30:39" x14ac:dyDescent="0.2">
      <c r="AD552"/>
      <c r="AJ552"/>
      <c r="AM552"/>
    </row>
    <row r="553" spans="30:39" x14ac:dyDescent="0.2">
      <c r="AD553"/>
      <c r="AJ553"/>
      <c r="AM553"/>
    </row>
    <row r="554" spans="30:39" x14ac:dyDescent="0.2">
      <c r="AD554"/>
      <c r="AJ554"/>
      <c r="AM554"/>
    </row>
    <row r="555" spans="30:39" x14ac:dyDescent="0.2">
      <c r="AD555"/>
      <c r="AJ555"/>
      <c r="AM555"/>
    </row>
    <row r="556" spans="30:39" x14ac:dyDescent="0.2">
      <c r="AD556"/>
      <c r="AJ556"/>
      <c r="AM556"/>
    </row>
    <row r="557" spans="30:39" x14ac:dyDescent="0.2">
      <c r="AD557"/>
      <c r="AJ557"/>
      <c r="AM557"/>
    </row>
    <row r="558" spans="30:39" x14ac:dyDescent="0.2">
      <c r="AD558"/>
      <c r="AJ558"/>
      <c r="AM558"/>
    </row>
    <row r="559" spans="30:39" x14ac:dyDescent="0.2">
      <c r="AD559"/>
      <c r="AJ559"/>
      <c r="AM559"/>
    </row>
    <row r="560" spans="30:39" x14ac:dyDescent="0.2">
      <c r="AD560"/>
      <c r="AJ560"/>
      <c r="AM560"/>
    </row>
    <row r="561" spans="30:39" x14ac:dyDescent="0.2">
      <c r="AD561"/>
      <c r="AJ561"/>
      <c r="AM561"/>
    </row>
    <row r="562" spans="30:39" x14ac:dyDescent="0.2">
      <c r="AD562"/>
      <c r="AJ562"/>
      <c r="AM562"/>
    </row>
    <row r="563" spans="30:39" x14ac:dyDescent="0.2">
      <c r="AD563"/>
      <c r="AJ563"/>
      <c r="AM563"/>
    </row>
    <row r="564" spans="30:39" x14ac:dyDescent="0.2">
      <c r="AD564"/>
      <c r="AJ564"/>
      <c r="AM564"/>
    </row>
    <row r="565" spans="30:39" x14ac:dyDescent="0.2">
      <c r="AD565"/>
      <c r="AJ565"/>
      <c r="AM565"/>
    </row>
    <row r="566" spans="30:39" x14ac:dyDescent="0.2">
      <c r="AD566"/>
      <c r="AJ566"/>
      <c r="AM566"/>
    </row>
    <row r="567" spans="30:39" x14ac:dyDescent="0.2">
      <c r="AD567"/>
      <c r="AJ567"/>
      <c r="AM567"/>
    </row>
    <row r="568" spans="30:39" x14ac:dyDescent="0.2">
      <c r="AD568"/>
      <c r="AJ568"/>
      <c r="AM568"/>
    </row>
    <row r="569" spans="30:39" x14ac:dyDescent="0.2">
      <c r="AD569"/>
      <c r="AJ569"/>
      <c r="AM569"/>
    </row>
    <row r="570" spans="30:39" x14ac:dyDescent="0.2">
      <c r="AD570"/>
      <c r="AJ570"/>
      <c r="AM570"/>
    </row>
    <row r="571" spans="30:39" x14ac:dyDescent="0.2">
      <c r="AD571"/>
      <c r="AJ571"/>
      <c r="AM571"/>
    </row>
    <row r="572" spans="30:39" x14ac:dyDescent="0.2">
      <c r="AD572"/>
      <c r="AJ572"/>
      <c r="AM572"/>
    </row>
    <row r="573" spans="30:39" x14ac:dyDescent="0.2">
      <c r="AD573"/>
      <c r="AJ573"/>
      <c r="AM573"/>
    </row>
    <row r="574" spans="30:39" x14ac:dyDescent="0.2">
      <c r="AD574"/>
      <c r="AJ574"/>
      <c r="AM574"/>
    </row>
    <row r="575" spans="30:39" x14ac:dyDescent="0.2">
      <c r="AD575"/>
      <c r="AJ575"/>
      <c r="AM575"/>
    </row>
    <row r="576" spans="30:39" x14ac:dyDescent="0.2">
      <c r="AD576"/>
      <c r="AJ576"/>
      <c r="AM576"/>
    </row>
    <row r="577" spans="30:39" x14ac:dyDescent="0.2">
      <c r="AD577"/>
      <c r="AJ577"/>
      <c r="AM577"/>
    </row>
    <row r="578" spans="30:39" x14ac:dyDescent="0.2">
      <c r="AD578"/>
      <c r="AJ578"/>
      <c r="AM578"/>
    </row>
    <row r="579" spans="30:39" x14ac:dyDescent="0.2">
      <c r="AD579"/>
      <c r="AJ579"/>
      <c r="AM579"/>
    </row>
    <row r="580" spans="30:39" x14ac:dyDescent="0.2">
      <c r="AD580"/>
      <c r="AJ580"/>
      <c r="AM580"/>
    </row>
    <row r="581" spans="30:39" x14ac:dyDescent="0.2">
      <c r="AD581"/>
      <c r="AJ581"/>
      <c r="AM581"/>
    </row>
    <row r="582" spans="30:39" x14ac:dyDescent="0.2">
      <c r="AD582"/>
      <c r="AJ582"/>
      <c r="AM582"/>
    </row>
    <row r="583" spans="30:39" x14ac:dyDescent="0.2">
      <c r="AD583"/>
      <c r="AJ583"/>
      <c r="AM583"/>
    </row>
    <row r="584" spans="30:39" x14ac:dyDescent="0.2">
      <c r="AD584"/>
      <c r="AJ584"/>
      <c r="AM584"/>
    </row>
    <row r="585" spans="30:39" x14ac:dyDescent="0.2">
      <c r="AD585"/>
      <c r="AJ585"/>
      <c r="AM585"/>
    </row>
    <row r="586" spans="30:39" x14ac:dyDescent="0.2">
      <c r="AD586"/>
      <c r="AJ586"/>
      <c r="AM586"/>
    </row>
    <row r="587" spans="30:39" x14ac:dyDescent="0.2">
      <c r="AD587"/>
      <c r="AJ587"/>
      <c r="AM587"/>
    </row>
    <row r="588" spans="30:39" x14ac:dyDescent="0.2">
      <c r="AD588"/>
      <c r="AJ588"/>
      <c r="AM588"/>
    </row>
    <row r="589" spans="30:39" x14ac:dyDescent="0.2">
      <c r="AD589"/>
      <c r="AJ589"/>
      <c r="AM589"/>
    </row>
    <row r="590" spans="30:39" x14ac:dyDescent="0.2">
      <c r="AD590"/>
      <c r="AJ590"/>
      <c r="AM590"/>
    </row>
    <row r="591" spans="30:39" x14ac:dyDescent="0.2">
      <c r="AD591"/>
      <c r="AJ591"/>
      <c r="AM591"/>
    </row>
    <row r="592" spans="30:39" x14ac:dyDescent="0.2">
      <c r="AD592"/>
      <c r="AJ592"/>
      <c r="AM592"/>
    </row>
    <row r="593" spans="30:39" x14ac:dyDescent="0.2">
      <c r="AD593"/>
      <c r="AJ593"/>
      <c r="AM593"/>
    </row>
    <row r="594" spans="30:39" x14ac:dyDescent="0.2">
      <c r="AD594"/>
      <c r="AJ594"/>
      <c r="AM594"/>
    </row>
    <row r="595" spans="30:39" x14ac:dyDescent="0.2">
      <c r="AD595"/>
      <c r="AJ595"/>
      <c r="AM595"/>
    </row>
    <row r="596" spans="30:39" x14ac:dyDescent="0.2">
      <c r="AD596"/>
      <c r="AJ596"/>
      <c r="AM596"/>
    </row>
    <row r="597" spans="30:39" x14ac:dyDescent="0.2">
      <c r="AD597"/>
      <c r="AJ597"/>
      <c r="AM597"/>
    </row>
    <row r="598" spans="30:39" x14ac:dyDescent="0.2">
      <c r="AD598"/>
      <c r="AJ598"/>
      <c r="AM598"/>
    </row>
    <row r="599" spans="30:39" x14ac:dyDescent="0.2">
      <c r="AD599"/>
      <c r="AJ599"/>
      <c r="AM599"/>
    </row>
    <row r="600" spans="30:39" x14ac:dyDescent="0.2">
      <c r="AD600"/>
      <c r="AJ600"/>
      <c r="AM600"/>
    </row>
    <row r="601" spans="30:39" x14ac:dyDescent="0.2">
      <c r="AD601"/>
      <c r="AJ601"/>
      <c r="AM601"/>
    </row>
    <row r="602" spans="30:39" x14ac:dyDescent="0.2">
      <c r="AD602"/>
      <c r="AJ602"/>
      <c r="AM602"/>
    </row>
    <row r="603" spans="30:39" x14ac:dyDescent="0.2">
      <c r="AD603"/>
      <c r="AJ603"/>
      <c r="AM603"/>
    </row>
    <row r="604" spans="30:39" x14ac:dyDescent="0.2">
      <c r="AD604"/>
      <c r="AJ604"/>
      <c r="AM604"/>
    </row>
    <row r="605" spans="30:39" x14ac:dyDescent="0.2">
      <c r="AD605"/>
      <c r="AJ605"/>
      <c r="AM605"/>
    </row>
    <row r="606" spans="30:39" x14ac:dyDescent="0.2">
      <c r="AD606"/>
      <c r="AJ606"/>
      <c r="AM606"/>
    </row>
    <row r="607" spans="30:39" x14ac:dyDescent="0.2">
      <c r="AD607"/>
      <c r="AJ607"/>
      <c r="AM607"/>
    </row>
    <row r="608" spans="30:39" x14ac:dyDescent="0.2">
      <c r="AD608"/>
      <c r="AJ608"/>
      <c r="AM608"/>
    </row>
    <row r="609" spans="30:39" x14ac:dyDescent="0.2">
      <c r="AD609"/>
      <c r="AJ609"/>
      <c r="AM609"/>
    </row>
    <row r="610" spans="30:39" x14ac:dyDescent="0.2">
      <c r="AD610"/>
      <c r="AJ610"/>
      <c r="AM610"/>
    </row>
    <row r="611" spans="30:39" x14ac:dyDescent="0.2">
      <c r="AD611"/>
      <c r="AJ611"/>
      <c r="AM611"/>
    </row>
    <row r="612" spans="30:39" x14ac:dyDescent="0.2">
      <c r="AD612"/>
      <c r="AJ612"/>
      <c r="AM612"/>
    </row>
    <row r="613" spans="30:39" x14ac:dyDescent="0.2">
      <c r="AD613"/>
      <c r="AJ613"/>
      <c r="AM613"/>
    </row>
    <row r="614" spans="30:39" x14ac:dyDescent="0.2">
      <c r="AD614"/>
      <c r="AJ614"/>
      <c r="AM614"/>
    </row>
    <row r="615" spans="30:39" x14ac:dyDescent="0.2">
      <c r="AD615"/>
      <c r="AJ615"/>
      <c r="AM615"/>
    </row>
    <row r="616" spans="30:39" x14ac:dyDescent="0.2">
      <c r="AD616"/>
      <c r="AJ616"/>
      <c r="AM616"/>
    </row>
    <row r="617" spans="30:39" x14ac:dyDescent="0.2">
      <c r="AD617"/>
      <c r="AJ617"/>
      <c r="AM617"/>
    </row>
    <row r="618" spans="30:39" x14ac:dyDescent="0.2">
      <c r="AD618"/>
      <c r="AJ618"/>
      <c r="AM618"/>
    </row>
    <row r="619" spans="30:39" x14ac:dyDescent="0.2">
      <c r="AD619"/>
      <c r="AJ619"/>
      <c r="AM619"/>
    </row>
    <row r="620" spans="30:39" x14ac:dyDescent="0.2">
      <c r="AD620"/>
      <c r="AJ620"/>
      <c r="AM620"/>
    </row>
    <row r="621" spans="30:39" x14ac:dyDescent="0.2">
      <c r="AD621"/>
      <c r="AJ621"/>
      <c r="AM621"/>
    </row>
    <row r="622" spans="30:39" x14ac:dyDescent="0.2">
      <c r="AD622"/>
      <c r="AJ622"/>
      <c r="AM622"/>
    </row>
    <row r="623" spans="30:39" x14ac:dyDescent="0.2">
      <c r="AD623"/>
      <c r="AJ623"/>
      <c r="AM623"/>
    </row>
    <row r="624" spans="30:39" x14ac:dyDescent="0.2">
      <c r="AD624"/>
      <c r="AJ624"/>
      <c r="AM624"/>
    </row>
    <row r="625" spans="30:39" x14ac:dyDescent="0.2">
      <c r="AD625"/>
      <c r="AJ625"/>
      <c r="AM625"/>
    </row>
    <row r="626" spans="30:39" x14ac:dyDescent="0.2">
      <c r="AD626"/>
      <c r="AJ626"/>
      <c r="AM626"/>
    </row>
    <row r="627" spans="30:39" x14ac:dyDescent="0.2">
      <c r="AD627"/>
      <c r="AJ627"/>
      <c r="AM627"/>
    </row>
    <row r="628" spans="30:39" x14ac:dyDescent="0.2">
      <c r="AD628"/>
      <c r="AJ628"/>
      <c r="AM628"/>
    </row>
    <row r="629" spans="30:39" x14ac:dyDescent="0.2">
      <c r="AD629"/>
      <c r="AJ629"/>
      <c r="AM629"/>
    </row>
    <row r="630" spans="30:39" x14ac:dyDescent="0.2">
      <c r="AD630"/>
      <c r="AJ630"/>
      <c r="AM630"/>
    </row>
    <row r="631" spans="30:39" x14ac:dyDescent="0.2">
      <c r="AD631"/>
      <c r="AJ631"/>
      <c r="AM631"/>
    </row>
    <row r="632" spans="30:39" x14ac:dyDescent="0.2">
      <c r="AD632"/>
      <c r="AJ632"/>
      <c r="AM632"/>
    </row>
    <row r="633" spans="30:39" x14ac:dyDescent="0.2">
      <c r="AD633"/>
      <c r="AJ633"/>
      <c r="AM633"/>
    </row>
    <row r="634" spans="30:39" x14ac:dyDescent="0.2">
      <c r="AD634"/>
      <c r="AJ634"/>
      <c r="AM634"/>
    </row>
    <row r="635" spans="30:39" x14ac:dyDescent="0.2">
      <c r="AD635"/>
      <c r="AJ635"/>
      <c r="AM635"/>
    </row>
    <row r="636" spans="30:39" x14ac:dyDescent="0.2">
      <c r="AD636"/>
      <c r="AJ636"/>
      <c r="AM636"/>
    </row>
    <row r="637" spans="30:39" x14ac:dyDescent="0.2">
      <c r="AD637"/>
      <c r="AJ637"/>
      <c r="AM637"/>
    </row>
    <row r="638" spans="30:39" x14ac:dyDescent="0.2">
      <c r="AD638"/>
      <c r="AJ638"/>
      <c r="AM638"/>
    </row>
    <row r="639" spans="30:39" x14ac:dyDescent="0.2">
      <c r="AD639"/>
      <c r="AJ639"/>
      <c r="AM639"/>
    </row>
    <row r="640" spans="30:39" x14ac:dyDescent="0.2">
      <c r="AD640"/>
      <c r="AJ640"/>
      <c r="AM640"/>
    </row>
    <row r="641" spans="30:39" x14ac:dyDescent="0.2">
      <c r="AD641"/>
      <c r="AJ641"/>
      <c r="AM641"/>
    </row>
    <row r="642" spans="30:39" x14ac:dyDescent="0.2">
      <c r="AD642"/>
      <c r="AJ642"/>
      <c r="AM642"/>
    </row>
    <row r="643" spans="30:39" x14ac:dyDescent="0.2">
      <c r="AD643"/>
      <c r="AJ643"/>
      <c r="AM643"/>
    </row>
    <row r="644" spans="30:39" x14ac:dyDescent="0.2">
      <c r="AD644"/>
      <c r="AJ644"/>
      <c r="AM644"/>
    </row>
    <row r="645" spans="30:39" x14ac:dyDescent="0.2">
      <c r="AD645"/>
      <c r="AJ645"/>
      <c r="AM645"/>
    </row>
    <row r="646" spans="30:39" x14ac:dyDescent="0.2">
      <c r="AD646"/>
      <c r="AJ646"/>
      <c r="AM646"/>
    </row>
    <row r="647" spans="30:39" x14ac:dyDescent="0.2">
      <c r="AD647"/>
      <c r="AJ647"/>
      <c r="AM647"/>
    </row>
    <row r="648" spans="30:39" x14ac:dyDescent="0.2">
      <c r="AD648"/>
      <c r="AJ648"/>
      <c r="AM648"/>
    </row>
    <row r="649" spans="30:39" x14ac:dyDescent="0.2">
      <c r="AD649"/>
      <c r="AJ649"/>
      <c r="AM649"/>
    </row>
    <row r="650" spans="30:39" x14ac:dyDescent="0.2">
      <c r="AD650"/>
      <c r="AJ650"/>
      <c r="AM650"/>
    </row>
    <row r="651" spans="30:39" x14ac:dyDescent="0.2">
      <c r="AD651"/>
      <c r="AJ651"/>
      <c r="AM651"/>
    </row>
    <row r="652" spans="30:39" x14ac:dyDescent="0.2">
      <c r="AD652"/>
      <c r="AJ652"/>
      <c r="AM652"/>
    </row>
    <row r="653" spans="30:39" x14ac:dyDescent="0.2">
      <c r="AD653"/>
      <c r="AJ653"/>
      <c r="AM653"/>
    </row>
    <row r="654" spans="30:39" x14ac:dyDescent="0.2">
      <c r="AD654"/>
      <c r="AJ654"/>
      <c r="AM654"/>
    </row>
    <row r="655" spans="30:39" x14ac:dyDescent="0.2">
      <c r="AD655"/>
      <c r="AJ655"/>
      <c r="AM655"/>
    </row>
    <row r="656" spans="30:39" x14ac:dyDescent="0.2">
      <c r="AD656"/>
      <c r="AJ656"/>
      <c r="AM656"/>
    </row>
    <row r="657" spans="30:39" x14ac:dyDescent="0.2">
      <c r="AD657"/>
      <c r="AJ657"/>
      <c r="AM657"/>
    </row>
    <row r="658" spans="30:39" x14ac:dyDescent="0.2">
      <c r="AD658"/>
      <c r="AJ658"/>
      <c r="AM658"/>
    </row>
    <row r="659" spans="30:39" x14ac:dyDescent="0.2">
      <c r="AD659"/>
      <c r="AJ659"/>
      <c r="AM659"/>
    </row>
    <row r="660" spans="30:39" x14ac:dyDescent="0.2">
      <c r="AD660"/>
      <c r="AJ660"/>
      <c r="AM660"/>
    </row>
    <row r="661" spans="30:39" x14ac:dyDescent="0.2">
      <c r="AD661"/>
      <c r="AJ661"/>
      <c r="AM661"/>
    </row>
    <row r="662" spans="30:39" x14ac:dyDescent="0.2">
      <c r="AD662"/>
      <c r="AJ662"/>
      <c r="AM662"/>
    </row>
    <row r="663" spans="30:39" x14ac:dyDescent="0.2">
      <c r="AD663"/>
      <c r="AJ663"/>
      <c r="AM663"/>
    </row>
    <row r="664" spans="30:39" x14ac:dyDescent="0.2">
      <c r="AD664"/>
      <c r="AJ664"/>
      <c r="AM664"/>
    </row>
    <row r="665" spans="30:39" x14ac:dyDescent="0.2">
      <c r="AD665"/>
      <c r="AJ665"/>
      <c r="AM665"/>
    </row>
    <row r="666" spans="30:39" x14ac:dyDescent="0.2">
      <c r="AD666"/>
      <c r="AJ666"/>
      <c r="AM666"/>
    </row>
    <row r="667" spans="30:39" x14ac:dyDescent="0.2">
      <c r="AD667"/>
      <c r="AJ667"/>
      <c r="AM667"/>
    </row>
    <row r="668" spans="30:39" x14ac:dyDescent="0.2">
      <c r="AD668"/>
      <c r="AJ668"/>
      <c r="AM668"/>
    </row>
    <row r="669" spans="30:39" x14ac:dyDescent="0.2">
      <c r="AD669"/>
      <c r="AJ669"/>
      <c r="AM669"/>
    </row>
    <row r="670" spans="30:39" x14ac:dyDescent="0.2">
      <c r="AD670"/>
      <c r="AJ670"/>
      <c r="AM670"/>
    </row>
    <row r="671" spans="30:39" x14ac:dyDescent="0.2">
      <c r="AD671"/>
      <c r="AJ671"/>
      <c r="AM671"/>
    </row>
    <row r="672" spans="30:39" x14ac:dyDescent="0.2">
      <c r="AD672"/>
      <c r="AJ672"/>
      <c r="AM672"/>
    </row>
    <row r="673" spans="30:39" x14ac:dyDescent="0.2">
      <c r="AD673"/>
      <c r="AJ673"/>
      <c r="AM673"/>
    </row>
    <row r="674" spans="30:39" x14ac:dyDescent="0.2">
      <c r="AD674"/>
      <c r="AJ674"/>
      <c r="AM674"/>
    </row>
    <row r="675" spans="30:39" x14ac:dyDescent="0.2">
      <c r="AD675"/>
      <c r="AJ675"/>
      <c r="AM675"/>
    </row>
    <row r="676" spans="30:39" x14ac:dyDescent="0.2">
      <c r="AD676"/>
      <c r="AJ676"/>
      <c r="AM676"/>
    </row>
    <row r="677" spans="30:39" x14ac:dyDescent="0.2">
      <c r="AD677"/>
      <c r="AJ677"/>
      <c r="AM677"/>
    </row>
    <row r="678" spans="30:39" x14ac:dyDescent="0.2">
      <c r="AD678"/>
      <c r="AJ678"/>
      <c r="AM678"/>
    </row>
    <row r="679" spans="30:39" x14ac:dyDescent="0.2">
      <c r="AD679"/>
      <c r="AJ679"/>
      <c r="AM679"/>
    </row>
    <row r="680" spans="30:39" x14ac:dyDescent="0.2">
      <c r="AD680"/>
      <c r="AJ680"/>
      <c r="AM680"/>
    </row>
    <row r="681" spans="30:39" x14ac:dyDescent="0.2">
      <c r="AD681"/>
      <c r="AJ681"/>
      <c r="AM681"/>
    </row>
    <row r="682" spans="30:39" x14ac:dyDescent="0.2">
      <c r="AD682"/>
      <c r="AJ682"/>
      <c r="AM682"/>
    </row>
    <row r="683" spans="30:39" x14ac:dyDescent="0.2">
      <c r="AD683"/>
      <c r="AJ683"/>
      <c r="AM683"/>
    </row>
    <row r="684" spans="30:39" x14ac:dyDescent="0.2">
      <c r="AD684"/>
      <c r="AJ684"/>
      <c r="AM684"/>
    </row>
    <row r="685" spans="30:39" x14ac:dyDescent="0.2">
      <c r="AD685"/>
      <c r="AJ685"/>
      <c r="AM685"/>
    </row>
    <row r="686" spans="30:39" x14ac:dyDescent="0.2">
      <c r="AD686"/>
      <c r="AJ686"/>
      <c r="AM686"/>
    </row>
    <row r="687" spans="30:39" x14ac:dyDescent="0.2">
      <c r="AD687"/>
      <c r="AJ687"/>
      <c r="AM687"/>
    </row>
    <row r="688" spans="30:39" x14ac:dyDescent="0.2">
      <c r="AD688"/>
      <c r="AJ688"/>
      <c r="AM688"/>
    </row>
    <row r="689" spans="30:39" x14ac:dyDescent="0.2">
      <c r="AD689"/>
      <c r="AJ689"/>
      <c r="AM689"/>
    </row>
    <row r="690" spans="30:39" x14ac:dyDescent="0.2">
      <c r="AD690"/>
      <c r="AJ690"/>
      <c r="AM690"/>
    </row>
    <row r="691" spans="30:39" x14ac:dyDescent="0.2">
      <c r="AD691"/>
      <c r="AJ691"/>
      <c r="AM691"/>
    </row>
    <row r="692" spans="30:39" x14ac:dyDescent="0.2">
      <c r="AD692"/>
      <c r="AJ692"/>
      <c r="AM692"/>
    </row>
    <row r="693" spans="30:39" x14ac:dyDescent="0.2">
      <c r="AD693"/>
      <c r="AJ693"/>
      <c r="AM693"/>
    </row>
    <row r="694" spans="30:39" x14ac:dyDescent="0.2">
      <c r="AD694"/>
      <c r="AJ694"/>
      <c r="AM694"/>
    </row>
    <row r="695" spans="30:39" x14ac:dyDescent="0.2">
      <c r="AD695"/>
      <c r="AJ695"/>
      <c r="AM695"/>
    </row>
    <row r="696" spans="30:39" x14ac:dyDescent="0.2">
      <c r="AD696"/>
      <c r="AJ696"/>
      <c r="AM696"/>
    </row>
    <row r="697" spans="30:39" x14ac:dyDescent="0.2">
      <c r="AD697"/>
      <c r="AJ697"/>
      <c r="AM697"/>
    </row>
    <row r="698" spans="30:39" x14ac:dyDescent="0.2">
      <c r="AD698"/>
      <c r="AJ698"/>
      <c r="AM698"/>
    </row>
    <row r="699" spans="30:39" x14ac:dyDescent="0.2">
      <c r="AD699"/>
      <c r="AJ699"/>
      <c r="AM699"/>
    </row>
    <row r="700" spans="30:39" x14ac:dyDescent="0.2">
      <c r="AD700"/>
      <c r="AJ700"/>
      <c r="AM700"/>
    </row>
    <row r="701" spans="30:39" x14ac:dyDescent="0.2">
      <c r="AD701"/>
      <c r="AJ701"/>
      <c r="AM701"/>
    </row>
    <row r="702" spans="30:39" x14ac:dyDescent="0.2">
      <c r="AD702"/>
      <c r="AJ702"/>
      <c r="AM702"/>
    </row>
    <row r="703" spans="30:39" x14ac:dyDescent="0.2">
      <c r="AD703"/>
      <c r="AJ703"/>
      <c r="AM703"/>
    </row>
    <row r="704" spans="30:39" x14ac:dyDescent="0.2">
      <c r="AD704"/>
      <c r="AJ704"/>
      <c r="AM704"/>
    </row>
    <row r="705" spans="30:39" x14ac:dyDescent="0.2">
      <c r="AD705"/>
      <c r="AJ705"/>
      <c r="AM705"/>
    </row>
    <row r="706" spans="30:39" x14ac:dyDescent="0.2">
      <c r="AD706"/>
      <c r="AJ706"/>
      <c r="AM706"/>
    </row>
    <row r="707" spans="30:39" x14ac:dyDescent="0.2">
      <c r="AD707"/>
      <c r="AJ707"/>
      <c r="AM707"/>
    </row>
    <row r="708" spans="30:39" x14ac:dyDescent="0.2">
      <c r="AD708"/>
      <c r="AJ708"/>
      <c r="AM708"/>
    </row>
    <row r="709" spans="30:39" x14ac:dyDescent="0.2">
      <c r="AD709"/>
      <c r="AJ709"/>
      <c r="AM709"/>
    </row>
    <row r="710" spans="30:39" x14ac:dyDescent="0.2">
      <c r="AD710"/>
      <c r="AJ710"/>
      <c r="AM710"/>
    </row>
    <row r="711" spans="30:39" x14ac:dyDescent="0.2">
      <c r="AD711"/>
      <c r="AJ711"/>
      <c r="AM711"/>
    </row>
    <row r="712" spans="30:39" x14ac:dyDescent="0.2">
      <c r="AD712"/>
      <c r="AJ712"/>
      <c r="AM712"/>
    </row>
    <row r="713" spans="30:39" x14ac:dyDescent="0.2">
      <c r="AD713"/>
      <c r="AJ713"/>
      <c r="AM713"/>
    </row>
    <row r="714" spans="30:39" x14ac:dyDescent="0.2">
      <c r="AD714"/>
      <c r="AJ714"/>
      <c r="AM714"/>
    </row>
    <row r="715" spans="30:39" x14ac:dyDescent="0.2">
      <c r="AD715"/>
      <c r="AJ715"/>
      <c r="AM715"/>
    </row>
    <row r="716" spans="30:39" x14ac:dyDescent="0.2">
      <c r="AD716"/>
      <c r="AJ716"/>
      <c r="AM716"/>
    </row>
    <row r="717" spans="30:39" x14ac:dyDescent="0.2">
      <c r="AD717"/>
      <c r="AJ717"/>
      <c r="AM717"/>
    </row>
    <row r="718" spans="30:39" x14ac:dyDescent="0.2">
      <c r="AD718"/>
      <c r="AJ718"/>
      <c r="AM718"/>
    </row>
    <row r="719" spans="30:39" x14ac:dyDescent="0.2">
      <c r="AD719"/>
      <c r="AJ719"/>
      <c r="AM719"/>
    </row>
    <row r="720" spans="30:39" x14ac:dyDescent="0.2">
      <c r="AD720"/>
      <c r="AJ720"/>
      <c r="AM720"/>
    </row>
    <row r="721" spans="30:39" x14ac:dyDescent="0.2">
      <c r="AD721"/>
      <c r="AJ721"/>
      <c r="AM721"/>
    </row>
    <row r="722" spans="30:39" x14ac:dyDescent="0.2">
      <c r="AD722"/>
      <c r="AJ722"/>
      <c r="AM722"/>
    </row>
    <row r="723" spans="30:39" x14ac:dyDescent="0.2">
      <c r="AD723"/>
      <c r="AJ723"/>
      <c r="AM723"/>
    </row>
    <row r="724" spans="30:39" x14ac:dyDescent="0.2">
      <c r="AD724"/>
      <c r="AJ724"/>
      <c r="AM724"/>
    </row>
    <row r="725" spans="30:39" x14ac:dyDescent="0.2">
      <c r="AD725"/>
      <c r="AJ725"/>
      <c r="AM725"/>
    </row>
    <row r="726" spans="30:39" x14ac:dyDescent="0.2">
      <c r="AD726"/>
      <c r="AJ726"/>
      <c r="AM726"/>
    </row>
    <row r="727" spans="30:39" x14ac:dyDescent="0.2">
      <c r="AD727"/>
      <c r="AJ727"/>
      <c r="AM727"/>
    </row>
    <row r="728" spans="30:39" x14ac:dyDescent="0.2">
      <c r="AD728"/>
      <c r="AJ728"/>
      <c r="AM728"/>
    </row>
    <row r="729" spans="30:39" x14ac:dyDescent="0.2">
      <c r="AD729"/>
      <c r="AJ729"/>
      <c r="AM729"/>
    </row>
    <row r="730" spans="30:39" x14ac:dyDescent="0.2">
      <c r="AD730"/>
      <c r="AJ730"/>
      <c r="AM730"/>
    </row>
    <row r="731" spans="30:39" x14ac:dyDescent="0.2">
      <c r="AD731"/>
      <c r="AJ731"/>
      <c r="AM731"/>
    </row>
    <row r="732" spans="30:39" x14ac:dyDescent="0.2">
      <c r="AD732"/>
      <c r="AJ732"/>
      <c r="AM732"/>
    </row>
    <row r="733" spans="30:39" x14ac:dyDescent="0.2">
      <c r="AD733"/>
      <c r="AJ733"/>
      <c r="AM733"/>
    </row>
    <row r="734" spans="30:39" x14ac:dyDescent="0.2">
      <c r="AD734"/>
      <c r="AJ734"/>
      <c r="AM734"/>
    </row>
    <row r="735" spans="30:39" x14ac:dyDescent="0.2">
      <c r="AD735"/>
      <c r="AJ735"/>
      <c r="AM735"/>
    </row>
    <row r="736" spans="30:39" x14ac:dyDescent="0.2">
      <c r="AD736"/>
      <c r="AJ736"/>
      <c r="AM736"/>
    </row>
    <row r="737" spans="30:39" x14ac:dyDescent="0.2">
      <c r="AD737"/>
      <c r="AJ737"/>
      <c r="AM737"/>
    </row>
    <row r="738" spans="30:39" x14ac:dyDescent="0.2">
      <c r="AD738"/>
      <c r="AJ738"/>
      <c r="AM738"/>
    </row>
    <row r="739" spans="30:39" x14ac:dyDescent="0.2">
      <c r="AD739"/>
      <c r="AJ739"/>
      <c r="AM739"/>
    </row>
    <row r="740" spans="30:39" x14ac:dyDescent="0.2">
      <c r="AD740"/>
      <c r="AJ740"/>
      <c r="AM740"/>
    </row>
    <row r="741" spans="30:39" x14ac:dyDescent="0.2">
      <c r="AD741"/>
      <c r="AJ741"/>
      <c r="AM741"/>
    </row>
    <row r="742" spans="30:39" x14ac:dyDescent="0.2">
      <c r="AD742"/>
      <c r="AJ742"/>
      <c r="AM742"/>
    </row>
    <row r="743" spans="30:39" x14ac:dyDescent="0.2">
      <c r="AD743"/>
      <c r="AJ743"/>
      <c r="AM743"/>
    </row>
    <row r="744" spans="30:39" x14ac:dyDescent="0.2">
      <c r="AD744"/>
      <c r="AJ744"/>
      <c r="AM744"/>
    </row>
    <row r="745" spans="30:39" x14ac:dyDescent="0.2">
      <c r="AD745"/>
      <c r="AJ745"/>
      <c r="AM745"/>
    </row>
    <row r="746" spans="30:39" x14ac:dyDescent="0.2">
      <c r="AD746"/>
      <c r="AJ746"/>
      <c r="AM746"/>
    </row>
    <row r="747" spans="30:39" x14ac:dyDescent="0.2">
      <c r="AD747"/>
      <c r="AJ747"/>
      <c r="AM747"/>
    </row>
    <row r="748" spans="30:39" x14ac:dyDescent="0.2">
      <c r="AD748"/>
      <c r="AJ748"/>
      <c r="AM748"/>
    </row>
    <row r="749" spans="30:39" x14ac:dyDescent="0.2">
      <c r="AD749"/>
      <c r="AJ749"/>
      <c r="AM749"/>
    </row>
    <row r="750" spans="30:39" x14ac:dyDescent="0.2">
      <c r="AD750"/>
      <c r="AJ750"/>
      <c r="AM750"/>
    </row>
    <row r="751" spans="30:39" x14ac:dyDescent="0.2">
      <c r="AD751"/>
      <c r="AJ751"/>
      <c r="AM751"/>
    </row>
    <row r="752" spans="30:39" x14ac:dyDescent="0.2">
      <c r="AD752"/>
      <c r="AJ752"/>
      <c r="AM752"/>
    </row>
    <row r="753" spans="30:39" x14ac:dyDescent="0.2">
      <c r="AD753"/>
      <c r="AJ753"/>
      <c r="AM753"/>
    </row>
    <row r="754" spans="30:39" x14ac:dyDescent="0.2">
      <c r="AD754"/>
      <c r="AJ754"/>
      <c r="AM754"/>
    </row>
    <row r="755" spans="30:39" x14ac:dyDescent="0.2">
      <c r="AD755"/>
      <c r="AJ755"/>
      <c r="AM755"/>
    </row>
    <row r="756" spans="30:39" x14ac:dyDescent="0.2">
      <c r="AD756"/>
      <c r="AJ756"/>
      <c r="AM756"/>
    </row>
    <row r="757" spans="30:39" x14ac:dyDescent="0.2">
      <c r="AD757"/>
      <c r="AJ757"/>
      <c r="AM757"/>
    </row>
    <row r="758" spans="30:39" x14ac:dyDescent="0.2">
      <c r="AD758"/>
      <c r="AJ758"/>
      <c r="AM758"/>
    </row>
    <row r="759" spans="30:39" x14ac:dyDescent="0.2">
      <c r="AD759"/>
      <c r="AJ759"/>
      <c r="AM759"/>
    </row>
    <row r="760" spans="30:39" x14ac:dyDescent="0.2">
      <c r="AD760"/>
      <c r="AJ760"/>
      <c r="AM760"/>
    </row>
    <row r="761" spans="30:39" x14ac:dyDescent="0.2">
      <c r="AD761"/>
      <c r="AJ761"/>
      <c r="AM761"/>
    </row>
    <row r="762" spans="30:39" x14ac:dyDescent="0.2">
      <c r="AD762"/>
      <c r="AJ762"/>
      <c r="AM762"/>
    </row>
    <row r="763" spans="30:39" x14ac:dyDescent="0.2">
      <c r="AD763"/>
      <c r="AJ763"/>
      <c r="AM763"/>
    </row>
    <row r="764" spans="30:39" x14ac:dyDescent="0.2">
      <c r="AD764"/>
      <c r="AJ764"/>
      <c r="AM764"/>
    </row>
    <row r="765" spans="30:39" x14ac:dyDescent="0.2">
      <c r="AD765"/>
      <c r="AJ765"/>
      <c r="AM765"/>
    </row>
    <row r="766" spans="30:39" x14ac:dyDescent="0.2">
      <c r="AD766"/>
      <c r="AJ766"/>
      <c r="AM766"/>
    </row>
    <row r="767" spans="30:39" x14ac:dyDescent="0.2">
      <c r="AD767"/>
      <c r="AJ767"/>
      <c r="AM767"/>
    </row>
    <row r="768" spans="30:39" x14ac:dyDescent="0.2">
      <c r="AD768"/>
      <c r="AJ768"/>
      <c r="AM768"/>
    </row>
    <row r="769" spans="30:39" x14ac:dyDescent="0.2">
      <c r="AD769"/>
      <c r="AJ769"/>
      <c r="AM769"/>
    </row>
    <row r="770" spans="30:39" x14ac:dyDescent="0.2">
      <c r="AD770"/>
      <c r="AJ770"/>
      <c r="AM770"/>
    </row>
    <row r="771" spans="30:39" x14ac:dyDescent="0.2">
      <c r="AD771"/>
      <c r="AJ771"/>
      <c r="AM771"/>
    </row>
    <row r="772" spans="30:39" x14ac:dyDescent="0.2">
      <c r="AD772"/>
      <c r="AJ772"/>
      <c r="AM772"/>
    </row>
    <row r="773" spans="30:39" x14ac:dyDescent="0.2">
      <c r="AD773"/>
      <c r="AJ773"/>
      <c r="AM773"/>
    </row>
    <row r="774" spans="30:39" x14ac:dyDescent="0.2">
      <c r="AD774"/>
      <c r="AJ774"/>
      <c r="AM774"/>
    </row>
    <row r="775" spans="30:39" x14ac:dyDescent="0.2">
      <c r="AD775"/>
      <c r="AJ775"/>
      <c r="AM775"/>
    </row>
    <row r="776" spans="30:39" x14ac:dyDescent="0.2">
      <c r="AD776"/>
      <c r="AJ776"/>
      <c r="AM776"/>
    </row>
    <row r="777" spans="30:39" x14ac:dyDescent="0.2">
      <c r="AD777"/>
      <c r="AJ777"/>
      <c r="AM777"/>
    </row>
    <row r="778" spans="30:39" x14ac:dyDescent="0.2">
      <c r="AD778"/>
      <c r="AJ778"/>
      <c r="AM778"/>
    </row>
    <row r="779" spans="30:39" x14ac:dyDescent="0.2">
      <c r="AD779"/>
      <c r="AJ779"/>
      <c r="AM779"/>
    </row>
    <row r="780" spans="30:39" x14ac:dyDescent="0.2">
      <c r="AD780"/>
      <c r="AJ780"/>
      <c r="AM780"/>
    </row>
    <row r="781" spans="30:39" x14ac:dyDescent="0.2">
      <c r="AD781"/>
      <c r="AJ781"/>
      <c r="AM781"/>
    </row>
    <row r="782" spans="30:39" x14ac:dyDescent="0.2">
      <c r="AD782"/>
      <c r="AJ782"/>
      <c r="AM782"/>
    </row>
    <row r="783" spans="30:39" x14ac:dyDescent="0.2">
      <c r="AD783"/>
      <c r="AJ783"/>
      <c r="AM783"/>
    </row>
    <row r="784" spans="30:39" x14ac:dyDescent="0.2">
      <c r="AD784"/>
      <c r="AJ784"/>
      <c r="AM784"/>
    </row>
    <row r="785" spans="30:39" x14ac:dyDescent="0.2">
      <c r="AD785"/>
      <c r="AJ785"/>
      <c r="AM785"/>
    </row>
    <row r="786" spans="30:39" x14ac:dyDescent="0.2">
      <c r="AD786"/>
      <c r="AJ786"/>
      <c r="AM786"/>
    </row>
    <row r="787" spans="30:39" x14ac:dyDescent="0.2">
      <c r="AD787"/>
      <c r="AJ787"/>
      <c r="AM787"/>
    </row>
    <row r="788" spans="30:39" x14ac:dyDescent="0.2">
      <c r="AD788"/>
      <c r="AJ788"/>
      <c r="AM788"/>
    </row>
    <row r="789" spans="30:39" x14ac:dyDescent="0.2">
      <c r="AD789"/>
      <c r="AJ789"/>
      <c r="AM789"/>
    </row>
    <row r="790" spans="30:39" x14ac:dyDescent="0.2">
      <c r="AD790"/>
      <c r="AJ790"/>
      <c r="AM790"/>
    </row>
    <row r="791" spans="30:39" x14ac:dyDescent="0.2">
      <c r="AD791"/>
      <c r="AJ791"/>
      <c r="AM791"/>
    </row>
    <row r="792" spans="30:39" x14ac:dyDescent="0.2">
      <c r="AD792"/>
      <c r="AJ792"/>
      <c r="AM792"/>
    </row>
    <row r="793" spans="30:39" x14ac:dyDescent="0.2">
      <c r="AD793"/>
      <c r="AJ793"/>
      <c r="AM793"/>
    </row>
    <row r="794" spans="30:39" x14ac:dyDescent="0.2">
      <c r="AD794"/>
      <c r="AJ794"/>
      <c r="AM794"/>
    </row>
    <row r="795" spans="30:39" x14ac:dyDescent="0.2">
      <c r="AD795"/>
      <c r="AJ795"/>
      <c r="AM795"/>
    </row>
    <row r="796" spans="30:39" x14ac:dyDescent="0.2">
      <c r="AD796"/>
      <c r="AJ796"/>
      <c r="AM796"/>
    </row>
    <row r="797" spans="30:39" x14ac:dyDescent="0.2">
      <c r="AD797"/>
      <c r="AJ797"/>
      <c r="AM797"/>
    </row>
    <row r="798" spans="30:39" x14ac:dyDescent="0.2">
      <c r="AD798"/>
      <c r="AJ798"/>
      <c r="AM798"/>
    </row>
    <row r="799" spans="30:39" x14ac:dyDescent="0.2">
      <c r="AD799"/>
      <c r="AJ799"/>
      <c r="AM799"/>
    </row>
    <row r="800" spans="30:39" x14ac:dyDescent="0.2">
      <c r="AD800"/>
      <c r="AJ800"/>
      <c r="AM800"/>
    </row>
    <row r="801" spans="30:39" x14ac:dyDescent="0.2">
      <c r="AD801"/>
      <c r="AJ801"/>
      <c r="AM801"/>
    </row>
    <row r="802" spans="30:39" x14ac:dyDescent="0.2">
      <c r="AD802"/>
      <c r="AJ802"/>
      <c r="AM802"/>
    </row>
    <row r="803" spans="30:39" x14ac:dyDescent="0.2">
      <c r="AD803"/>
      <c r="AJ803"/>
      <c r="AM803"/>
    </row>
    <row r="804" spans="30:39" x14ac:dyDescent="0.2">
      <c r="AD804"/>
      <c r="AJ804"/>
      <c r="AM804"/>
    </row>
    <row r="805" spans="30:39" x14ac:dyDescent="0.2">
      <c r="AD805"/>
      <c r="AJ805"/>
      <c r="AM805"/>
    </row>
    <row r="806" spans="30:39" x14ac:dyDescent="0.2">
      <c r="AD806"/>
      <c r="AJ806"/>
      <c r="AM806"/>
    </row>
    <row r="807" spans="30:39" x14ac:dyDescent="0.2">
      <c r="AD807"/>
      <c r="AJ807"/>
      <c r="AM807"/>
    </row>
    <row r="808" spans="30:39" x14ac:dyDescent="0.2">
      <c r="AD808"/>
      <c r="AJ808"/>
      <c r="AM808"/>
    </row>
    <row r="809" spans="30:39" x14ac:dyDescent="0.2">
      <c r="AD809"/>
      <c r="AJ809"/>
      <c r="AM809"/>
    </row>
    <row r="810" spans="30:39" x14ac:dyDescent="0.2">
      <c r="AD810"/>
      <c r="AJ810"/>
      <c r="AM810"/>
    </row>
    <row r="811" spans="30:39" x14ac:dyDescent="0.2">
      <c r="AD811"/>
      <c r="AJ811"/>
      <c r="AM811"/>
    </row>
    <row r="812" spans="30:39" x14ac:dyDescent="0.2">
      <c r="AD812"/>
      <c r="AJ812"/>
      <c r="AM812"/>
    </row>
    <row r="813" spans="30:39" x14ac:dyDescent="0.2">
      <c r="AD813"/>
      <c r="AJ813"/>
      <c r="AM813"/>
    </row>
    <row r="814" spans="30:39" x14ac:dyDescent="0.2">
      <c r="AD814"/>
      <c r="AJ814"/>
      <c r="AM814"/>
    </row>
    <row r="815" spans="30:39" x14ac:dyDescent="0.2">
      <c r="AD815"/>
      <c r="AJ815"/>
      <c r="AM815"/>
    </row>
    <row r="816" spans="30:39" x14ac:dyDescent="0.2">
      <c r="AD816"/>
      <c r="AJ816"/>
      <c r="AM816"/>
    </row>
    <row r="817" spans="30:39" x14ac:dyDescent="0.2">
      <c r="AD817"/>
      <c r="AJ817"/>
      <c r="AM817"/>
    </row>
    <row r="818" spans="30:39" x14ac:dyDescent="0.2">
      <c r="AD818"/>
      <c r="AJ818"/>
      <c r="AM818"/>
    </row>
    <row r="819" spans="30:39" x14ac:dyDescent="0.2">
      <c r="AD819"/>
      <c r="AJ819"/>
      <c r="AM819"/>
    </row>
    <row r="820" spans="30:39" x14ac:dyDescent="0.2">
      <c r="AD820"/>
      <c r="AJ820"/>
      <c r="AM820"/>
    </row>
    <row r="821" spans="30:39" x14ac:dyDescent="0.2">
      <c r="AD821"/>
      <c r="AJ821"/>
      <c r="AM821"/>
    </row>
    <row r="822" spans="30:39" x14ac:dyDescent="0.2">
      <c r="AD822"/>
      <c r="AJ822"/>
      <c r="AM822"/>
    </row>
    <row r="823" spans="30:39" x14ac:dyDescent="0.2">
      <c r="AD823"/>
      <c r="AJ823"/>
      <c r="AM823"/>
    </row>
    <row r="824" spans="30:39" x14ac:dyDescent="0.2">
      <c r="AD824"/>
      <c r="AJ824"/>
      <c r="AM824"/>
    </row>
    <row r="825" spans="30:39" x14ac:dyDescent="0.2">
      <c r="AD825"/>
      <c r="AJ825"/>
      <c r="AM825"/>
    </row>
    <row r="826" spans="30:39" x14ac:dyDescent="0.2">
      <c r="AD826"/>
      <c r="AJ826"/>
      <c r="AM826"/>
    </row>
    <row r="827" spans="30:39" x14ac:dyDescent="0.2">
      <c r="AD827"/>
      <c r="AJ827"/>
      <c r="AM827"/>
    </row>
    <row r="828" spans="30:39" x14ac:dyDescent="0.2">
      <c r="AD828"/>
      <c r="AJ828"/>
      <c r="AM828"/>
    </row>
    <row r="829" spans="30:39" x14ac:dyDescent="0.2">
      <c r="AD829"/>
      <c r="AJ829"/>
      <c r="AM829"/>
    </row>
    <row r="830" spans="30:39" x14ac:dyDescent="0.2">
      <c r="AD830"/>
      <c r="AJ830"/>
      <c r="AM830"/>
    </row>
    <row r="831" spans="30:39" x14ac:dyDescent="0.2">
      <c r="AD831"/>
      <c r="AJ831"/>
      <c r="AM831"/>
    </row>
    <row r="832" spans="30:39" x14ac:dyDescent="0.2">
      <c r="AD832"/>
      <c r="AJ832"/>
      <c r="AM832"/>
    </row>
    <row r="833" spans="30:39" x14ac:dyDescent="0.2">
      <c r="AD833"/>
      <c r="AJ833"/>
      <c r="AM833"/>
    </row>
    <row r="834" spans="30:39" x14ac:dyDescent="0.2">
      <c r="AD834"/>
      <c r="AJ834"/>
      <c r="AM834"/>
    </row>
    <row r="835" spans="30:39" x14ac:dyDescent="0.2">
      <c r="AD835"/>
      <c r="AJ835"/>
      <c r="AM835"/>
    </row>
    <row r="836" spans="30:39" x14ac:dyDescent="0.2">
      <c r="AD836"/>
      <c r="AJ836"/>
      <c r="AM836"/>
    </row>
    <row r="837" spans="30:39" x14ac:dyDescent="0.2">
      <c r="AD837"/>
      <c r="AJ837"/>
      <c r="AM837"/>
    </row>
    <row r="838" spans="30:39" x14ac:dyDescent="0.2">
      <c r="AD838"/>
      <c r="AJ838"/>
      <c r="AM838"/>
    </row>
    <row r="839" spans="30:39" x14ac:dyDescent="0.2">
      <c r="AD839"/>
      <c r="AJ839"/>
      <c r="AM839"/>
    </row>
    <row r="840" spans="30:39" x14ac:dyDescent="0.2">
      <c r="AD840"/>
      <c r="AJ840"/>
      <c r="AM840"/>
    </row>
    <row r="841" spans="30:39" x14ac:dyDescent="0.2">
      <c r="AD841"/>
      <c r="AJ841"/>
      <c r="AM841"/>
    </row>
    <row r="842" spans="30:39" x14ac:dyDescent="0.2">
      <c r="AD842"/>
      <c r="AJ842"/>
      <c r="AM842"/>
    </row>
    <row r="843" spans="30:39" x14ac:dyDescent="0.2">
      <c r="AD843"/>
      <c r="AJ843"/>
      <c r="AM843"/>
    </row>
    <row r="844" spans="30:39" x14ac:dyDescent="0.2">
      <c r="AD844"/>
      <c r="AJ844"/>
      <c r="AM844"/>
    </row>
    <row r="845" spans="30:39" x14ac:dyDescent="0.2">
      <c r="AD845"/>
      <c r="AJ845"/>
      <c r="AM845"/>
    </row>
    <row r="846" spans="30:39" x14ac:dyDescent="0.2">
      <c r="AD846"/>
      <c r="AJ846"/>
      <c r="AM846"/>
    </row>
    <row r="847" spans="30:39" x14ac:dyDescent="0.2">
      <c r="AD847"/>
      <c r="AJ847"/>
      <c r="AM847"/>
    </row>
    <row r="848" spans="30:39" x14ac:dyDescent="0.2">
      <c r="AD848"/>
      <c r="AJ848"/>
      <c r="AM848"/>
    </row>
    <row r="849" spans="30:39" x14ac:dyDescent="0.2">
      <c r="AD849"/>
      <c r="AJ849"/>
      <c r="AM849"/>
    </row>
    <row r="850" spans="30:39" x14ac:dyDescent="0.2">
      <c r="AD850"/>
      <c r="AJ850"/>
      <c r="AM850"/>
    </row>
    <row r="851" spans="30:39" x14ac:dyDescent="0.2">
      <c r="AD851"/>
      <c r="AJ851"/>
      <c r="AM851"/>
    </row>
    <row r="852" spans="30:39" x14ac:dyDescent="0.2">
      <c r="AD852"/>
      <c r="AJ852"/>
      <c r="AM852"/>
    </row>
    <row r="853" spans="30:39" x14ac:dyDescent="0.2">
      <c r="AD853"/>
      <c r="AJ853"/>
      <c r="AM853"/>
    </row>
    <row r="854" spans="30:39" x14ac:dyDescent="0.2">
      <c r="AD854"/>
      <c r="AJ854"/>
      <c r="AM854"/>
    </row>
    <row r="855" spans="30:39" x14ac:dyDescent="0.2">
      <c r="AD855"/>
      <c r="AJ855"/>
      <c r="AM855"/>
    </row>
    <row r="856" spans="30:39" x14ac:dyDescent="0.2">
      <c r="AD856"/>
      <c r="AJ856"/>
      <c r="AM856"/>
    </row>
    <row r="857" spans="30:39" x14ac:dyDescent="0.2">
      <c r="AD857"/>
      <c r="AJ857"/>
      <c r="AM857"/>
    </row>
    <row r="858" spans="30:39" x14ac:dyDescent="0.2">
      <c r="AD858"/>
      <c r="AJ858"/>
      <c r="AM858"/>
    </row>
    <row r="859" spans="30:39" x14ac:dyDescent="0.2">
      <c r="AD859"/>
      <c r="AJ859"/>
      <c r="AM859"/>
    </row>
    <row r="860" spans="30:39" x14ac:dyDescent="0.2">
      <c r="AD860"/>
      <c r="AJ860"/>
      <c r="AM860"/>
    </row>
    <row r="861" spans="30:39" x14ac:dyDescent="0.2">
      <c r="AD861"/>
      <c r="AJ861"/>
      <c r="AM861"/>
    </row>
    <row r="862" spans="30:39" x14ac:dyDescent="0.2">
      <c r="AD862"/>
      <c r="AJ862"/>
      <c r="AM862"/>
    </row>
    <row r="863" spans="30:39" x14ac:dyDescent="0.2">
      <c r="AD863"/>
      <c r="AJ863"/>
      <c r="AM863"/>
    </row>
    <row r="864" spans="30:39" x14ac:dyDescent="0.2">
      <c r="AD864"/>
      <c r="AJ864"/>
      <c r="AM864"/>
    </row>
    <row r="865" spans="30:39" x14ac:dyDescent="0.2">
      <c r="AD865"/>
      <c r="AJ865"/>
      <c r="AM865"/>
    </row>
    <row r="866" spans="30:39" x14ac:dyDescent="0.2">
      <c r="AD866"/>
      <c r="AJ866"/>
      <c r="AM866"/>
    </row>
    <row r="867" spans="30:39" x14ac:dyDescent="0.2">
      <c r="AD867"/>
      <c r="AJ867"/>
      <c r="AM867"/>
    </row>
    <row r="868" spans="30:39" x14ac:dyDescent="0.2">
      <c r="AD868"/>
      <c r="AJ868"/>
      <c r="AM868"/>
    </row>
    <row r="869" spans="30:39" x14ac:dyDescent="0.2">
      <c r="AD869"/>
      <c r="AJ869"/>
      <c r="AM869"/>
    </row>
    <row r="870" spans="30:39" x14ac:dyDescent="0.2">
      <c r="AD870"/>
      <c r="AJ870"/>
      <c r="AM870"/>
    </row>
    <row r="871" spans="30:39" x14ac:dyDescent="0.2">
      <c r="AD871"/>
      <c r="AJ871"/>
      <c r="AM871"/>
    </row>
    <row r="872" spans="30:39" x14ac:dyDescent="0.2">
      <c r="AD872"/>
      <c r="AJ872"/>
      <c r="AM872"/>
    </row>
    <row r="873" spans="30:39" x14ac:dyDescent="0.2">
      <c r="AD873"/>
      <c r="AJ873"/>
      <c r="AM873"/>
    </row>
    <row r="874" spans="30:39" x14ac:dyDescent="0.2">
      <c r="AD874"/>
      <c r="AJ874"/>
      <c r="AM874"/>
    </row>
    <row r="875" spans="30:39" x14ac:dyDescent="0.2">
      <c r="AD875"/>
      <c r="AJ875"/>
      <c r="AM875"/>
    </row>
    <row r="876" spans="30:39" x14ac:dyDescent="0.2">
      <c r="AD876"/>
      <c r="AJ876"/>
      <c r="AM876"/>
    </row>
    <row r="877" spans="30:39" x14ac:dyDescent="0.2">
      <c r="AD877"/>
      <c r="AJ877"/>
      <c r="AM877"/>
    </row>
    <row r="878" spans="30:39" x14ac:dyDescent="0.2">
      <c r="AD878"/>
      <c r="AJ878"/>
      <c r="AM878"/>
    </row>
    <row r="879" spans="30:39" x14ac:dyDescent="0.2">
      <c r="AD879"/>
      <c r="AJ879"/>
      <c r="AM879"/>
    </row>
    <row r="880" spans="30:39" x14ac:dyDescent="0.2">
      <c r="AD880"/>
      <c r="AJ880"/>
      <c r="AM880"/>
    </row>
    <row r="881" spans="30:39" x14ac:dyDescent="0.2">
      <c r="AD881"/>
      <c r="AJ881"/>
      <c r="AM881"/>
    </row>
    <row r="882" spans="30:39" x14ac:dyDescent="0.2">
      <c r="AD882"/>
      <c r="AJ882"/>
      <c r="AM882"/>
    </row>
    <row r="883" spans="30:39" x14ac:dyDescent="0.2">
      <c r="AD883"/>
      <c r="AJ883"/>
      <c r="AM883"/>
    </row>
    <row r="884" spans="30:39" x14ac:dyDescent="0.2">
      <c r="AD884"/>
      <c r="AJ884"/>
      <c r="AM884"/>
    </row>
    <row r="885" spans="30:39" x14ac:dyDescent="0.2">
      <c r="AD885"/>
      <c r="AJ885"/>
      <c r="AM885"/>
    </row>
    <row r="886" spans="30:39" x14ac:dyDescent="0.2">
      <c r="AD886"/>
      <c r="AJ886"/>
      <c r="AM886"/>
    </row>
    <row r="887" spans="30:39" x14ac:dyDescent="0.2">
      <c r="AD887"/>
      <c r="AJ887"/>
      <c r="AM887"/>
    </row>
    <row r="888" spans="30:39" x14ac:dyDescent="0.2">
      <c r="AD888"/>
      <c r="AJ888"/>
      <c r="AM888"/>
    </row>
    <row r="889" spans="30:39" x14ac:dyDescent="0.2">
      <c r="AD889"/>
      <c r="AJ889"/>
      <c r="AM889"/>
    </row>
    <row r="890" spans="30:39" x14ac:dyDescent="0.2">
      <c r="AD890"/>
      <c r="AJ890"/>
      <c r="AM890"/>
    </row>
    <row r="891" spans="30:39" x14ac:dyDescent="0.2">
      <c r="AD891"/>
      <c r="AJ891"/>
      <c r="AM891"/>
    </row>
    <row r="892" spans="30:39" x14ac:dyDescent="0.2">
      <c r="AD892"/>
      <c r="AJ892"/>
      <c r="AM892"/>
    </row>
    <row r="893" spans="30:39" x14ac:dyDescent="0.2">
      <c r="AD893"/>
      <c r="AJ893"/>
      <c r="AM893"/>
    </row>
    <row r="894" spans="30:39" x14ac:dyDescent="0.2">
      <c r="AD894"/>
      <c r="AJ894"/>
      <c r="AM894"/>
    </row>
    <row r="895" spans="30:39" x14ac:dyDescent="0.2">
      <c r="AD895"/>
      <c r="AJ895"/>
      <c r="AM895"/>
    </row>
    <row r="896" spans="30:39" x14ac:dyDescent="0.2">
      <c r="AD896"/>
      <c r="AJ896"/>
      <c r="AM896"/>
    </row>
    <row r="897" spans="30:39" x14ac:dyDescent="0.2">
      <c r="AD897"/>
      <c r="AJ897"/>
      <c r="AM897"/>
    </row>
    <row r="898" spans="30:39" x14ac:dyDescent="0.2">
      <c r="AD898"/>
      <c r="AJ898"/>
      <c r="AM898"/>
    </row>
    <row r="899" spans="30:39" x14ac:dyDescent="0.2">
      <c r="AD899"/>
      <c r="AJ899"/>
      <c r="AM899"/>
    </row>
    <row r="900" spans="30:39" x14ac:dyDescent="0.2">
      <c r="AD900"/>
      <c r="AJ900"/>
      <c r="AM900"/>
    </row>
    <row r="901" spans="30:39" x14ac:dyDescent="0.2">
      <c r="AD901"/>
      <c r="AJ901"/>
      <c r="AM901"/>
    </row>
    <row r="902" spans="30:39" x14ac:dyDescent="0.2">
      <c r="AD902"/>
      <c r="AJ902"/>
      <c r="AM902"/>
    </row>
    <row r="903" spans="30:39" x14ac:dyDescent="0.2">
      <c r="AD903"/>
      <c r="AJ903"/>
      <c r="AM903"/>
    </row>
    <row r="904" spans="30:39" x14ac:dyDescent="0.2">
      <c r="AD904"/>
      <c r="AJ904"/>
      <c r="AM904"/>
    </row>
    <row r="905" spans="30:39" x14ac:dyDescent="0.2">
      <c r="AD905"/>
      <c r="AJ905"/>
      <c r="AM905"/>
    </row>
    <row r="906" spans="30:39" x14ac:dyDescent="0.2">
      <c r="AD906"/>
      <c r="AJ906"/>
      <c r="AM906"/>
    </row>
    <row r="907" spans="30:39" x14ac:dyDescent="0.2">
      <c r="AD907"/>
      <c r="AJ907"/>
      <c r="AM907"/>
    </row>
    <row r="908" spans="30:39" x14ac:dyDescent="0.2">
      <c r="AD908"/>
      <c r="AJ908"/>
      <c r="AM908"/>
    </row>
    <row r="909" spans="30:39" x14ac:dyDescent="0.2">
      <c r="AD909"/>
      <c r="AJ909"/>
      <c r="AM909"/>
    </row>
    <row r="910" spans="30:39" x14ac:dyDescent="0.2">
      <c r="AD910"/>
      <c r="AJ910"/>
      <c r="AM910"/>
    </row>
    <row r="911" spans="30:39" x14ac:dyDescent="0.2">
      <c r="AD911"/>
      <c r="AJ911"/>
      <c r="AM911"/>
    </row>
    <row r="912" spans="30:39" x14ac:dyDescent="0.2">
      <c r="AD912"/>
      <c r="AJ912"/>
      <c r="AM912"/>
    </row>
    <row r="913" spans="30:39" x14ac:dyDescent="0.2">
      <c r="AD913"/>
      <c r="AJ913"/>
      <c r="AM913"/>
    </row>
    <row r="914" spans="30:39" x14ac:dyDescent="0.2">
      <c r="AD914"/>
      <c r="AJ914"/>
      <c r="AM914"/>
    </row>
    <row r="915" spans="30:39" x14ac:dyDescent="0.2">
      <c r="AD915"/>
      <c r="AJ915"/>
      <c r="AM915"/>
    </row>
    <row r="916" spans="30:39" x14ac:dyDescent="0.2">
      <c r="AD916"/>
      <c r="AJ916"/>
      <c r="AM916"/>
    </row>
    <row r="917" spans="30:39" x14ac:dyDescent="0.2">
      <c r="AD917"/>
      <c r="AJ917"/>
      <c r="AM917"/>
    </row>
    <row r="918" spans="30:39" x14ac:dyDescent="0.2">
      <c r="AD918"/>
      <c r="AJ918"/>
      <c r="AM918"/>
    </row>
    <row r="919" spans="30:39" x14ac:dyDescent="0.2">
      <c r="AD919"/>
      <c r="AJ919"/>
      <c r="AM919"/>
    </row>
    <row r="920" spans="30:39" x14ac:dyDescent="0.2">
      <c r="AD920"/>
      <c r="AJ920"/>
      <c r="AM920"/>
    </row>
    <row r="921" spans="30:39" x14ac:dyDescent="0.2">
      <c r="AD921"/>
      <c r="AJ921"/>
      <c r="AM921"/>
    </row>
    <row r="922" spans="30:39" x14ac:dyDescent="0.2">
      <c r="AD922"/>
      <c r="AJ922"/>
      <c r="AM922"/>
    </row>
    <row r="923" spans="30:39" x14ac:dyDescent="0.2">
      <c r="AD923"/>
      <c r="AJ923"/>
      <c r="AM923"/>
    </row>
    <row r="924" spans="30:39" x14ac:dyDescent="0.2">
      <c r="AD924"/>
      <c r="AJ924"/>
      <c r="AM924"/>
    </row>
    <row r="925" spans="30:39" x14ac:dyDescent="0.2">
      <c r="AD925"/>
      <c r="AJ925"/>
      <c r="AM925"/>
    </row>
    <row r="926" spans="30:39" x14ac:dyDescent="0.2">
      <c r="AD926"/>
      <c r="AJ926"/>
      <c r="AM926"/>
    </row>
    <row r="927" spans="30:39" x14ac:dyDescent="0.2">
      <c r="AD927"/>
      <c r="AJ927"/>
      <c r="AM927"/>
    </row>
    <row r="928" spans="30:39" x14ac:dyDescent="0.2">
      <c r="AD928"/>
      <c r="AJ928"/>
      <c r="AM928"/>
    </row>
    <row r="929" spans="30:39" x14ac:dyDescent="0.2">
      <c r="AD929"/>
      <c r="AJ929"/>
      <c r="AM929"/>
    </row>
    <row r="930" spans="30:39" x14ac:dyDescent="0.2">
      <c r="AD930"/>
      <c r="AJ930"/>
      <c r="AM930"/>
    </row>
    <row r="931" spans="30:39" x14ac:dyDescent="0.2">
      <c r="AD931"/>
      <c r="AJ931"/>
      <c r="AM931"/>
    </row>
    <row r="932" spans="30:39" x14ac:dyDescent="0.2">
      <c r="AD932"/>
      <c r="AJ932"/>
      <c r="AM932"/>
    </row>
    <row r="933" spans="30:39" x14ac:dyDescent="0.2">
      <c r="AD933"/>
      <c r="AJ933"/>
      <c r="AM933"/>
    </row>
    <row r="934" spans="30:39" x14ac:dyDescent="0.2">
      <c r="AD934"/>
      <c r="AJ934"/>
      <c r="AM934"/>
    </row>
    <row r="935" spans="30:39" x14ac:dyDescent="0.2">
      <c r="AD935"/>
      <c r="AJ935"/>
      <c r="AM935"/>
    </row>
    <row r="936" spans="30:39" x14ac:dyDescent="0.2">
      <c r="AD936"/>
      <c r="AJ936"/>
      <c r="AM936"/>
    </row>
    <row r="937" spans="30:39" x14ac:dyDescent="0.2">
      <c r="AD937"/>
      <c r="AJ937"/>
      <c r="AM937"/>
    </row>
    <row r="938" spans="30:39" x14ac:dyDescent="0.2">
      <c r="AD938"/>
      <c r="AJ938"/>
      <c r="AM938"/>
    </row>
    <row r="939" spans="30:39" x14ac:dyDescent="0.2">
      <c r="AD939"/>
      <c r="AJ939"/>
      <c r="AM939"/>
    </row>
    <row r="940" spans="30:39" x14ac:dyDescent="0.2">
      <c r="AD940"/>
      <c r="AJ940"/>
      <c r="AM940"/>
    </row>
    <row r="941" spans="30:39" x14ac:dyDescent="0.2">
      <c r="AD941"/>
      <c r="AJ941"/>
      <c r="AM941"/>
    </row>
    <row r="942" spans="30:39" x14ac:dyDescent="0.2">
      <c r="AD942"/>
      <c r="AJ942"/>
      <c r="AM942"/>
    </row>
    <row r="943" spans="30:39" x14ac:dyDescent="0.2">
      <c r="AD943"/>
      <c r="AJ943"/>
      <c r="AM943"/>
    </row>
    <row r="944" spans="30:39" x14ac:dyDescent="0.2">
      <c r="AD944"/>
      <c r="AJ944"/>
      <c r="AM944"/>
    </row>
    <row r="945" spans="30:39" x14ac:dyDescent="0.2">
      <c r="AD945"/>
      <c r="AJ945"/>
      <c r="AM945"/>
    </row>
    <row r="946" spans="30:39" x14ac:dyDescent="0.2">
      <c r="AD946"/>
      <c r="AJ946"/>
      <c r="AM946"/>
    </row>
    <row r="947" spans="30:39" x14ac:dyDescent="0.2">
      <c r="AD947"/>
      <c r="AJ947"/>
      <c r="AM947"/>
    </row>
    <row r="948" spans="30:39" x14ac:dyDescent="0.2">
      <c r="AD948"/>
      <c r="AJ948"/>
      <c r="AM948"/>
    </row>
    <row r="949" spans="30:39" x14ac:dyDescent="0.2">
      <c r="AD949"/>
      <c r="AJ949"/>
      <c r="AM949"/>
    </row>
    <row r="950" spans="30:39" x14ac:dyDescent="0.2">
      <c r="AD950"/>
      <c r="AJ950"/>
      <c r="AM950"/>
    </row>
    <row r="951" spans="30:39" x14ac:dyDescent="0.2">
      <c r="AD951"/>
      <c r="AJ951"/>
      <c r="AM951"/>
    </row>
    <row r="952" spans="30:39" x14ac:dyDescent="0.2">
      <c r="AD952"/>
      <c r="AJ952"/>
      <c r="AM952"/>
    </row>
    <row r="953" spans="30:39" x14ac:dyDescent="0.2">
      <c r="AD953"/>
      <c r="AJ953"/>
      <c r="AM953"/>
    </row>
    <row r="954" spans="30:39" x14ac:dyDescent="0.2">
      <c r="AD954"/>
      <c r="AJ954"/>
      <c r="AM954"/>
    </row>
    <row r="955" spans="30:39" x14ac:dyDescent="0.2">
      <c r="AD955"/>
      <c r="AJ955"/>
      <c r="AM955"/>
    </row>
    <row r="956" spans="30:39" x14ac:dyDescent="0.2">
      <c r="AD956"/>
      <c r="AJ956"/>
      <c r="AM956"/>
    </row>
    <row r="957" spans="30:39" x14ac:dyDescent="0.2">
      <c r="AD957"/>
      <c r="AJ957"/>
      <c r="AM957"/>
    </row>
    <row r="958" spans="30:39" x14ac:dyDescent="0.2">
      <c r="AD958"/>
      <c r="AJ958"/>
      <c r="AM958"/>
    </row>
    <row r="959" spans="30:39" x14ac:dyDescent="0.2">
      <c r="AD959"/>
      <c r="AJ959"/>
      <c r="AM959"/>
    </row>
    <row r="960" spans="30:39" x14ac:dyDescent="0.2">
      <c r="AD960"/>
      <c r="AJ960"/>
      <c r="AM960"/>
    </row>
    <row r="961" spans="30:39" x14ac:dyDescent="0.2">
      <c r="AD961"/>
      <c r="AJ961"/>
      <c r="AM961"/>
    </row>
    <row r="962" spans="30:39" x14ac:dyDescent="0.2">
      <c r="AD962"/>
      <c r="AJ962"/>
      <c r="AM962"/>
    </row>
    <row r="963" spans="30:39" x14ac:dyDescent="0.2">
      <c r="AD963"/>
      <c r="AJ963"/>
      <c r="AM963"/>
    </row>
    <row r="964" spans="30:39" x14ac:dyDescent="0.2">
      <c r="AD964"/>
      <c r="AJ964"/>
      <c r="AM964"/>
    </row>
    <row r="965" spans="30:39" x14ac:dyDescent="0.2">
      <c r="AD965"/>
      <c r="AJ965"/>
      <c r="AM965"/>
    </row>
    <row r="966" spans="30:39" x14ac:dyDescent="0.2">
      <c r="AD966"/>
      <c r="AJ966"/>
      <c r="AM966"/>
    </row>
    <row r="967" spans="30:39" x14ac:dyDescent="0.2">
      <c r="AD967"/>
      <c r="AJ967"/>
      <c r="AM967"/>
    </row>
    <row r="968" spans="30:39" x14ac:dyDescent="0.2">
      <c r="AD968"/>
      <c r="AJ968"/>
      <c r="AM968"/>
    </row>
    <row r="969" spans="30:39" x14ac:dyDescent="0.2">
      <c r="AD969"/>
      <c r="AJ969"/>
      <c r="AM969"/>
    </row>
    <row r="970" spans="30:39" x14ac:dyDescent="0.2">
      <c r="AD970"/>
      <c r="AJ970"/>
      <c r="AM970"/>
    </row>
    <row r="971" spans="30:39" x14ac:dyDescent="0.2">
      <c r="AD971"/>
      <c r="AJ971"/>
      <c r="AM971"/>
    </row>
    <row r="972" spans="30:39" x14ac:dyDescent="0.2">
      <c r="AD972"/>
      <c r="AJ972"/>
      <c r="AM972"/>
    </row>
    <row r="973" spans="30:39" x14ac:dyDescent="0.2">
      <c r="AD973"/>
      <c r="AJ973"/>
      <c r="AM973"/>
    </row>
    <row r="974" spans="30:39" x14ac:dyDescent="0.2">
      <c r="AD974"/>
      <c r="AJ974"/>
      <c r="AM974"/>
    </row>
    <row r="975" spans="30:39" x14ac:dyDescent="0.2">
      <c r="AD975"/>
      <c r="AJ975"/>
      <c r="AM975"/>
    </row>
    <row r="976" spans="30:39" x14ac:dyDescent="0.2">
      <c r="AD976"/>
      <c r="AJ976"/>
      <c r="AM976"/>
    </row>
    <row r="977" spans="30:39" x14ac:dyDescent="0.2">
      <c r="AD977"/>
      <c r="AJ977"/>
      <c r="AM977"/>
    </row>
    <row r="978" spans="30:39" x14ac:dyDescent="0.2">
      <c r="AD978"/>
      <c r="AJ978"/>
      <c r="AM978"/>
    </row>
    <row r="979" spans="30:39" x14ac:dyDescent="0.2">
      <c r="AD979"/>
      <c r="AJ979"/>
      <c r="AM979"/>
    </row>
    <row r="980" spans="30:39" x14ac:dyDescent="0.2">
      <c r="AD980"/>
      <c r="AJ980"/>
      <c r="AM980"/>
    </row>
    <row r="981" spans="30:39" x14ac:dyDescent="0.2">
      <c r="AD981"/>
      <c r="AJ981"/>
      <c r="AM981"/>
    </row>
    <row r="982" spans="30:39" x14ac:dyDescent="0.2">
      <c r="AD982"/>
      <c r="AJ982"/>
      <c r="AM982"/>
    </row>
    <row r="983" spans="30:39" x14ac:dyDescent="0.2">
      <c r="AD983"/>
      <c r="AJ983"/>
      <c r="AM983"/>
    </row>
    <row r="984" spans="30:39" x14ac:dyDescent="0.2">
      <c r="AD984"/>
      <c r="AJ984"/>
      <c r="AM984"/>
    </row>
    <row r="985" spans="30:39" x14ac:dyDescent="0.2">
      <c r="AD985"/>
      <c r="AJ985"/>
      <c r="AM985"/>
    </row>
    <row r="986" spans="30:39" x14ac:dyDescent="0.2">
      <c r="AD986"/>
      <c r="AJ986"/>
      <c r="AM986"/>
    </row>
    <row r="987" spans="30:39" x14ac:dyDescent="0.2">
      <c r="AD987"/>
      <c r="AJ987"/>
      <c r="AM987"/>
    </row>
    <row r="988" spans="30:39" x14ac:dyDescent="0.2">
      <c r="AD988"/>
      <c r="AJ988"/>
      <c r="AM988"/>
    </row>
    <row r="989" spans="30:39" x14ac:dyDescent="0.2">
      <c r="AD989"/>
      <c r="AJ989"/>
      <c r="AM989"/>
    </row>
    <row r="990" spans="30:39" x14ac:dyDescent="0.2">
      <c r="AD990"/>
      <c r="AJ990"/>
      <c r="AM990"/>
    </row>
    <row r="991" spans="30:39" x14ac:dyDescent="0.2">
      <c r="AD991"/>
      <c r="AJ991"/>
      <c r="AM991"/>
    </row>
    <row r="992" spans="30:39" x14ac:dyDescent="0.2">
      <c r="AD992"/>
      <c r="AJ992"/>
      <c r="AM992"/>
    </row>
    <row r="993" spans="30:39" x14ac:dyDescent="0.2">
      <c r="AD993"/>
      <c r="AJ993"/>
      <c r="AM993"/>
    </row>
    <row r="994" spans="30:39" x14ac:dyDescent="0.2">
      <c r="AD994"/>
      <c r="AJ994"/>
      <c r="AM994"/>
    </row>
    <row r="995" spans="30:39" x14ac:dyDescent="0.2">
      <c r="AD995"/>
      <c r="AJ995"/>
      <c r="AM995"/>
    </row>
    <row r="996" spans="30:39" x14ac:dyDescent="0.2">
      <c r="AD996"/>
      <c r="AJ996"/>
      <c r="AM996"/>
    </row>
    <row r="997" spans="30:39" x14ac:dyDescent="0.2">
      <c r="AD997"/>
      <c r="AJ997"/>
      <c r="AM997"/>
    </row>
    <row r="998" spans="30:39" x14ac:dyDescent="0.2">
      <c r="AD998"/>
      <c r="AJ998"/>
      <c r="AM998"/>
    </row>
    <row r="999" spans="30:39" x14ac:dyDescent="0.2">
      <c r="AD999"/>
      <c r="AJ999"/>
      <c r="AM999"/>
    </row>
    <row r="1000" spans="30:39" x14ac:dyDescent="0.2">
      <c r="AD1000"/>
      <c r="AJ1000"/>
      <c r="AM1000"/>
    </row>
    <row r="1001" spans="30:39" x14ac:dyDescent="0.2">
      <c r="AD1001"/>
      <c r="AJ1001"/>
      <c r="AM1001"/>
    </row>
    <row r="1002" spans="30:39" x14ac:dyDescent="0.2">
      <c r="AD1002"/>
      <c r="AJ1002"/>
      <c r="AM1002"/>
    </row>
    <row r="1003" spans="30:39" x14ac:dyDescent="0.2">
      <c r="AD1003"/>
      <c r="AJ1003"/>
      <c r="AM1003"/>
    </row>
    <row r="1004" spans="30:39" x14ac:dyDescent="0.2">
      <c r="AD1004"/>
      <c r="AJ1004"/>
      <c r="AM1004"/>
    </row>
    <row r="1005" spans="30:39" x14ac:dyDescent="0.2">
      <c r="AD1005"/>
      <c r="AJ1005"/>
      <c r="AM1005"/>
    </row>
    <row r="1006" spans="30:39" x14ac:dyDescent="0.2">
      <c r="AD1006"/>
      <c r="AJ1006"/>
      <c r="AM1006"/>
    </row>
    <row r="1007" spans="30:39" x14ac:dyDescent="0.2">
      <c r="AD1007"/>
      <c r="AJ1007"/>
      <c r="AM1007"/>
    </row>
    <row r="1008" spans="30:39" x14ac:dyDescent="0.2">
      <c r="AD1008"/>
      <c r="AJ1008"/>
      <c r="AM1008"/>
    </row>
    <row r="1009" spans="30:39" x14ac:dyDescent="0.2">
      <c r="AD1009"/>
      <c r="AJ1009"/>
      <c r="AM1009"/>
    </row>
    <row r="1010" spans="30:39" x14ac:dyDescent="0.2">
      <c r="AD1010"/>
      <c r="AJ1010"/>
      <c r="AM1010"/>
    </row>
    <row r="1011" spans="30:39" x14ac:dyDescent="0.2">
      <c r="AD1011"/>
      <c r="AJ1011"/>
      <c r="AM1011"/>
    </row>
    <row r="1012" spans="30:39" x14ac:dyDescent="0.2">
      <c r="AD1012"/>
      <c r="AJ1012"/>
      <c r="AM1012"/>
    </row>
    <row r="1013" spans="30:39" x14ac:dyDescent="0.2">
      <c r="AD1013"/>
      <c r="AJ1013"/>
      <c r="AM1013"/>
    </row>
    <row r="1014" spans="30:39" x14ac:dyDescent="0.2">
      <c r="AD1014"/>
      <c r="AJ1014"/>
      <c r="AM1014"/>
    </row>
    <row r="1015" spans="30:39" x14ac:dyDescent="0.2">
      <c r="AD1015"/>
      <c r="AJ1015"/>
      <c r="AM1015"/>
    </row>
    <row r="1016" spans="30:39" x14ac:dyDescent="0.2">
      <c r="AD1016"/>
      <c r="AJ1016"/>
      <c r="AM1016"/>
    </row>
    <row r="1017" spans="30:39" x14ac:dyDescent="0.2">
      <c r="AD1017"/>
      <c r="AJ1017"/>
      <c r="AM1017"/>
    </row>
    <row r="1018" spans="30:39" x14ac:dyDescent="0.2">
      <c r="AD1018"/>
      <c r="AJ1018"/>
      <c r="AM1018"/>
    </row>
    <row r="1019" spans="30:39" x14ac:dyDescent="0.2">
      <c r="AD1019"/>
      <c r="AJ1019"/>
      <c r="AM1019"/>
    </row>
    <row r="1020" spans="30:39" x14ac:dyDescent="0.2">
      <c r="AD1020"/>
      <c r="AJ1020"/>
      <c r="AM1020"/>
    </row>
    <row r="1021" spans="30:39" x14ac:dyDescent="0.2">
      <c r="AD1021"/>
      <c r="AJ1021"/>
      <c r="AM1021"/>
    </row>
    <row r="1022" spans="30:39" x14ac:dyDescent="0.2">
      <c r="AD1022"/>
      <c r="AJ1022"/>
      <c r="AM1022"/>
    </row>
    <row r="1023" spans="30:39" x14ac:dyDescent="0.2">
      <c r="AD1023"/>
      <c r="AJ1023"/>
      <c r="AM1023"/>
    </row>
    <row r="1024" spans="30:39" x14ac:dyDescent="0.2">
      <c r="AD1024"/>
      <c r="AJ1024"/>
      <c r="AM1024"/>
    </row>
    <row r="1025" spans="30:39" x14ac:dyDescent="0.2">
      <c r="AD1025"/>
      <c r="AJ1025"/>
      <c r="AM1025"/>
    </row>
    <row r="1026" spans="30:39" x14ac:dyDescent="0.2">
      <c r="AD1026"/>
      <c r="AJ1026"/>
      <c r="AM1026"/>
    </row>
    <row r="1027" spans="30:39" x14ac:dyDescent="0.2">
      <c r="AD1027"/>
      <c r="AJ1027"/>
      <c r="AM1027"/>
    </row>
    <row r="1028" spans="30:39" x14ac:dyDescent="0.2">
      <c r="AD1028"/>
      <c r="AJ1028"/>
      <c r="AM1028"/>
    </row>
    <row r="1029" spans="30:39" x14ac:dyDescent="0.2">
      <c r="AD1029"/>
      <c r="AJ1029"/>
      <c r="AM1029"/>
    </row>
    <row r="1030" spans="30:39" x14ac:dyDescent="0.2">
      <c r="AD1030"/>
      <c r="AJ1030"/>
      <c r="AM1030"/>
    </row>
    <row r="1031" spans="30:39" x14ac:dyDescent="0.2">
      <c r="AD1031"/>
      <c r="AJ1031"/>
      <c r="AM1031"/>
    </row>
    <row r="1032" spans="30:39" x14ac:dyDescent="0.2">
      <c r="AD1032"/>
      <c r="AJ1032"/>
      <c r="AM1032"/>
    </row>
    <row r="1033" spans="30:39" x14ac:dyDescent="0.2">
      <c r="AD1033"/>
      <c r="AJ1033"/>
      <c r="AM1033"/>
    </row>
    <row r="1034" spans="30:39" x14ac:dyDescent="0.2">
      <c r="AD1034"/>
      <c r="AJ1034"/>
      <c r="AM1034"/>
    </row>
    <row r="1035" spans="30:39" x14ac:dyDescent="0.2">
      <c r="AD1035"/>
      <c r="AJ1035"/>
      <c r="AM1035"/>
    </row>
    <row r="1036" spans="30:39" x14ac:dyDescent="0.2">
      <c r="AD1036"/>
      <c r="AJ1036"/>
      <c r="AM1036"/>
    </row>
    <row r="1037" spans="30:39" x14ac:dyDescent="0.2">
      <c r="AD1037"/>
      <c r="AJ1037"/>
      <c r="AM1037"/>
    </row>
    <row r="1038" spans="30:39" x14ac:dyDescent="0.2">
      <c r="AD1038"/>
      <c r="AJ1038"/>
      <c r="AM1038"/>
    </row>
    <row r="1039" spans="30:39" x14ac:dyDescent="0.2">
      <c r="AD1039"/>
      <c r="AJ1039"/>
      <c r="AM1039"/>
    </row>
    <row r="1040" spans="30:39" x14ac:dyDescent="0.2">
      <c r="AD1040"/>
      <c r="AJ1040"/>
      <c r="AM1040"/>
    </row>
    <row r="1041" spans="30:39" x14ac:dyDescent="0.2">
      <c r="AD1041"/>
      <c r="AJ1041"/>
      <c r="AM1041"/>
    </row>
    <row r="1042" spans="30:39" x14ac:dyDescent="0.2">
      <c r="AD1042"/>
      <c r="AJ1042"/>
      <c r="AM1042"/>
    </row>
    <row r="1043" spans="30:39" x14ac:dyDescent="0.2">
      <c r="AD1043"/>
      <c r="AJ1043"/>
      <c r="AM1043"/>
    </row>
    <row r="1044" spans="30:39" x14ac:dyDescent="0.2">
      <c r="AD1044"/>
      <c r="AJ1044"/>
      <c r="AM1044"/>
    </row>
    <row r="1045" spans="30:39" x14ac:dyDescent="0.2">
      <c r="AD1045"/>
      <c r="AJ1045"/>
      <c r="AM1045"/>
    </row>
    <row r="1046" spans="30:39" x14ac:dyDescent="0.2">
      <c r="AD1046"/>
      <c r="AJ1046"/>
      <c r="AM1046"/>
    </row>
    <row r="1047" spans="30:39" x14ac:dyDescent="0.2">
      <c r="AD1047"/>
      <c r="AJ1047"/>
      <c r="AM1047"/>
    </row>
    <row r="1048" spans="30:39" x14ac:dyDescent="0.2">
      <c r="AD1048"/>
      <c r="AJ1048"/>
      <c r="AM1048"/>
    </row>
    <row r="1049" spans="30:39" x14ac:dyDescent="0.2">
      <c r="AD1049"/>
      <c r="AJ1049"/>
      <c r="AM1049"/>
    </row>
    <row r="1050" spans="30:39" x14ac:dyDescent="0.2">
      <c r="AD1050"/>
      <c r="AJ1050"/>
      <c r="AM1050"/>
    </row>
    <row r="1051" spans="30:39" x14ac:dyDescent="0.2">
      <c r="AD1051"/>
      <c r="AJ1051"/>
      <c r="AM1051"/>
    </row>
    <row r="1052" spans="30:39" x14ac:dyDescent="0.2">
      <c r="AD1052"/>
      <c r="AJ1052"/>
      <c r="AM1052"/>
    </row>
    <row r="1053" spans="30:39" x14ac:dyDescent="0.2">
      <c r="AD1053"/>
      <c r="AJ1053"/>
      <c r="AM1053"/>
    </row>
    <row r="1054" spans="30:39" x14ac:dyDescent="0.2">
      <c r="AD1054"/>
      <c r="AJ1054"/>
      <c r="AM1054"/>
    </row>
    <row r="1055" spans="30:39" x14ac:dyDescent="0.2">
      <c r="AD1055"/>
      <c r="AJ1055"/>
      <c r="AM1055"/>
    </row>
    <row r="1056" spans="30:39" x14ac:dyDescent="0.2">
      <c r="AD1056"/>
      <c r="AJ1056"/>
      <c r="AM1056"/>
    </row>
    <row r="1057" spans="30:39" x14ac:dyDescent="0.2">
      <c r="AD1057"/>
      <c r="AJ1057"/>
      <c r="AM1057"/>
    </row>
    <row r="1058" spans="30:39" x14ac:dyDescent="0.2">
      <c r="AD1058"/>
      <c r="AJ1058"/>
      <c r="AM1058"/>
    </row>
    <row r="1059" spans="30:39" x14ac:dyDescent="0.2">
      <c r="AD1059"/>
      <c r="AJ1059"/>
      <c r="AM1059"/>
    </row>
    <row r="1060" spans="30:39" x14ac:dyDescent="0.2">
      <c r="AD1060"/>
      <c r="AJ1060"/>
      <c r="AM1060"/>
    </row>
    <row r="1061" spans="30:39" x14ac:dyDescent="0.2">
      <c r="AD1061"/>
      <c r="AJ1061"/>
      <c r="AM1061"/>
    </row>
    <row r="1062" spans="30:39" x14ac:dyDescent="0.2">
      <c r="AD1062"/>
      <c r="AJ1062"/>
      <c r="AM1062"/>
    </row>
    <row r="1063" spans="30:39" x14ac:dyDescent="0.2">
      <c r="AD1063"/>
      <c r="AJ1063"/>
      <c r="AM1063"/>
    </row>
    <row r="1064" spans="30:39" x14ac:dyDescent="0.2">
      <c r="AD1064"/>
      <c r="AJ1064"/>
      <c r="AM1064"/>
    </row>
    <row r="1065" spans="30:39" x14ac:dyDescent="0.2">
      <c r="AD1065"/>
      <c r="AJ1065"/>
      <c r="AM1065"/>
    </row>
    <row r="1066" spans="30:39" x14ac:dyDescent="0.2">
      <c r="AD1066"/>
      <c r="AJ1066"/>
      <c r="AM1066"/>
    </row>
    <row r="1067" spans="30:39" x14ac:dyDescent="0.2">
      <c r="AD1067"/>
      <c r="AJ1067"/>
      <c r="AM1067"/>
    </row>
    <row r="1068" spans="30:39" x14ac:dyDescent="0.2">
      <c r="AD1068"/>
      <c r="AJ1068"/>
      <c r="AM1068"/>
    </row>
    <row r="1069" spans="30:39" x14ac:dyDescent="0.2">
      <c r="AD1069"/>
      <c r="AJ1069"/>
      <c r="AM1069"/>
    </row>
    <row r="1070" spans="30:39" x14ac:dyDescent="0.2">
      <c r="AD1070"/>
      <c r="AJ1070"/>
      <c r="AM1070"/>
    </row>
    <row r="1071" spans="30:39" x14ac:dyDescent="0.2">
      <c r="AD1071"/>
      <c r="AJ1071"/>
      <c r="AM1071"/>
    </row>
    <row r="1072" spans="30:39" x14ac:dyDescent="0.2">
      <c r="AD1072"/>
      <c r="AJ1072"/>
      <c r="AM1072"/>
    </row>
    <row r="1073" spans="30:39" x14ac:dyDescent="0.2">
      <c r="AD1073"/>
      <c r="AJ1073"/>
      <c r="AM1073"/>
    </row>
    <row r="1074" spans="30:39" x14ac:dyDescent="0.2">
      <c r="AD1074"/>
      <c r="AJ1074"/>
      <c r="AM1074"/>
    </row>
    <row r="1075" spans="30:39" x14ac:dyDescent="0.2">
      <c r="AD1075"/>
      <c r="AJ1075"/>
      <c r="AM1075"/>
    </row>
    <row r="1076" spans="30:39" x14ac:dyDescent="0.2">
      <c r="AD1076"/>
      <c r="AJ1076"/>
      <c r="AM1076"/>
    </row>
    <row r="1077" spans="30:39" x14ac:dyDescent="0.2">
      <c r="AD1077"/>
      <c r="AJ1077"/>
      <c r="AM1077"/>
    </row>
    <row r="1078" spans="30:39" x14ac:dyDescent="0.2">
      <c r="AD1078"/>
      <c r="AJ1078"/>
      <c r="AM1078"/>
    </row>
    <row r="1079" spans="30:39" x14ac:dyDescent="0.2">
      <c r="AD1079"/>
      <c r="AJ1079"/>
      <c r="AM1079"/>
    </row>
    <row r="1080" spans="30:39" x14ac:dyDescent="0.2">
      <c r="AD1080"/>
      <c r="AJ1080"/>
      <c r="AM1080"/>
    </row>
    <row r="1081" spans="30:39" x14ac:dyDescent="0.2">
      <c r="AD1081"/>
      <c r="AJ1081"/>
      <c r="AM1081"/>
    </row>
    <row r="1082" spans="30:39" x14ac:dyDescent="0.2">
      <c r="AD1082"/>
      <c r="AJ1082"/>
      <c r="AM1082"/>
    </row>
    <row r="1083" spans="30:39" x14ac:dyDescent="0.2">
      <c r="AD1083"/>
      <c r="AJ1083"/>
      <c r="AM1083"/>
    </row>
    <row r="1084" spans="30:39" x14ac:dyDescent="0.2">
      <c r="AD1084"/>
      <c r="AJ1084"/>
      <c r="AM1084"/>
    </row>
    <row r="1085" spans="30:39" x14ac:dyDescent="0.2">
      <c r="AD1085"/>
      <c r="AJ1085"/>
      <c r="AM1085"/>
    </row>
    <row r="1086" spans="30:39" x14ac:dyDescent="0.2">
      <c r="AD1086"/>
      <c r="AJ1086"/>
      <c r="AM1086"/>
    </row>
    <row r="1087" spans="30:39" x14ac:dyDescent="0.2">
      <c r="AD1087"/>
      <c r="AJ1087"/>
      <c r="AM1087"/>
    </row>
    <row r="1088" spans="30:39" x14ac:dyDescent="0.2">
      <c r="AD1088"/>
      <c r="AJ1088"/>
      <c r="AM1088"/>
    </row>
    <row r="1089" spans="30:39" x14ac:dyDescent="0.2">
      <c r="AD1089"/>
      <c r="AJ1089"/>
      <c r="AM1089"/>
    </row>
    <row r="1090" spans="30:39" x14ac:dyDescent="0.2">
      <c r="AD1090"/>
      <c r="AJ1090"/>
      <c r="AM1090"/>
    </row>
    <row r="1091" spans="30:39" x14ac:dyDescent="0.2">
      <c r="AD1091"/>
      <c r="AJ1091"/>
      <c r="AM1091"/>
    </row>
    <row r="1092" spans="30:39" x14ac:dyDescent="0.2">
      <c r="AD1092"/>
      <c r="AJ1092"/>
      <c r="AM1092"/>
    </row>
    <row r="1093" spans="30:39" x14ac:dyDescent="0.2">
      <c r="AD1093"/>
      <c r="AJ1093"/>
      <c r="AM1093"/>
    </row>
    <row r="1094" spans="30:39" x14ac:dyDescent="0.2">
      <c r="AD1094"/>
      <c r="AJ1094"/>
      <c r="AM1094"/>
    </row>
    <row r="1095" spans="30:39" x14ac:dyDescent="0.2">
      <c r="AD1095"/>
      <c r="AJ1095"/>
      <c r="AM1095"/>
    </row>
    <row r="1096" spans="30:39" x14ac:dyDescent="0.2">
      <c r="AD1096"/>
      <c r="AJ1096"/>
      <c r="AM1096"/>
    </row>
    <row r="1097" spans="30:39" x14ac:dyDescent="0.2">
      <c r="AD1097"/>
      <c r="AJ1097"/>
      <c r="AM1097"/>
    </row>
    <row r="1098" spans="30:39" x14ac:dyDescent="0.2">
      <c r="AD1098"/>
      <c r="AJ1098"/>
      <c r="AM1098"/>
    </row>
    <row r="1099" spans="30:39" x14ac:dyDescent="0.2">
      <c r="AD1099"/>
      <c r="AJ1099"/>
      <c r="AM1099"/>
    </row>
    <row r="1100" spans="30:39" x14ac:dyDescent="0.2">
      <c r="AD1100"/>
      <c r="AJ1100"/>
      <c r="AM1100"/>
    </row>
    <row r="1101" spans="30:39" x14ac:dyDescent="0.2">
      <c r="AD1101"/>
      <c r="AJ1101"/>
      <c r="AM1101"/>
    </row>
    <row r="1102" spans="30:39" x14ac:dyDescent="0.2">
      <c r="AD1102"/>
      <c r="AJ1102"/>
      <c r="AM1102"/>
    </row>
    <row r="1103" spans="30:39" x14ac:dyDescent="0.2">
      <c r="AD1103"/>
      <c r="AJ1103"/>
      <c r="AM1103"/>
    </row>
    <row r="1104" spans="30:39" x14ac:dyDescent="0.2">
      <c r="AD1104"/>
      <c r="AJ1104"/>
      <c r="AM1104"/>
    </row>
    <row r="1105" spans="30:39" x14ac:dyDescent="0.2">
      <c r="AD1105"/>
      <c r="AJ1105"/>
      <c r="AM1105"/>
    </row>
    <row r="1106" spans="30:39" x14ac:dyDescent="0.2">
      <c r="AD1106"/>
      <c r="AJ1106"/>
      <c r="AM1106"/>
    </row>
    <row r="1107" spans="30:39" x14ac:dyDescent="0.2">
      <c r="AD1107"/>
      <c r="AJ1107"/>
      <c r="AM1107"/>
    </row>
    <row r="1108" spans="30:39" x14ac:dyDescent="0.2">
      <c r="AD1108"/>
      <c r="AJ1108"/>
      <c r="AM1108"/>
    </row>
    <row r="1109" spans="30:39" x14ac:dyDescent="0.2">
      <c r="AD1109"/>
      <c r="AJ1109"/>
      <c r="AM1109"/>
    </row>
    <row r="1110" spans="30:39" x14ac:dyDescent="0.2">
      <c r="AD1110"/>
      <c r="AJ1110"/>
      <c r="AM1110"/>
    </row>
    <row r="1111" spans="30:39" x14ac:dyDescent="0.2">
      <c r="AD1111"/>
      <c r="AJ1111"/>
      <c r="AM1111"/>
    </row>
    <row r="1112" spans="30:39" x14ac:dyDescent="0.2">
      <c r="AD1112"/>
      <c r="AJ1112"/>
      <c r="AM1112"/>
    </row>
    <row r="1113" spans="30:39" x14ac:dyDescent="0.2">
      <c r="AD1113"/>
      <c r="AJ1113"/>
      <c r="AM1113"/>
    </row>
    <row r="1114" spans="30:39" x14ac:dyDescent="0.2">
      <c r="AD1114"/>
      <c r="AJ1114"/>
      <c r="AM1114"/>
    </row>
    <row r="1115" spans="30:39" x14ac:dyDescent="0.2">
      <c r="AD1115"/>
      <c r="AJ1115"/>
      <c r="AM1115"/>
    </row>
    <row r="1116" spans="30:39" x14ac:dyDescent="0.2">
      <c r="AD1116"/>
      <c r="AJ1116"/>
      <c r="AM1116"/>
    </row>
    <row r="1117" spans="30:39" x14ac:dyDescent="0.2">
      <c r="AD1117"/>
      <c r="AJ1117"/>
      <c r="AM1117"/>
    </row>
    <row r="1118" spans="30:39" x14ac:dyDescent="0.2">
      <c r="AD1118"/>
      <c r="AJ1118"/>
      <c r="AM1118"/>
    </row>
    <row r="1119" spans="30:39" x14ac:dyDescent="0.2">
      <c r="AD1119"/>
      <c r="AJ1119"/>
      <c r="AM1119"/>
    </row>
    <row r="1120" spans="30:39" x14ac:dyDescent="0.2">
      <c r="AD1120"/>
      <c r="AJ1120"/>
      <c r="AM1120"/>
    </row>
    <row r="1121" spans="30:39" x14ac:dyDescent="0.2">
      <c r="AD1121"/>
      <c r="AJ1121"/>
      <c r="AM1121"/>
    </row>
    <row r="1122" spans="30:39" x14ac:dyDescent="0.2">
      <c r="AD1122"/>
      <c r="AJ1122"/>
      <c r="AM1122"/>
    </row>
    <row r="1123" spans="30:39" x14ac:dyDescent="0.2">
      <c r="AD1123"/>
      <c r="AJ1123"/>
      <c r="AM1123"/>
    </row>
    <row r="1124" spans="30:39" x14ac:dyDescent="0.2">
      <c r="AD1124"/>
      <c r="AJ1124"/>
      <c r="AM1124"/>
    </row>
    <row r="1125" spans="30:39" x14ac:dyDescent="0.2">
      <c r="AD1125"/>
      <c r="AJ1125"/>
      <c r="AM1125"/>
    </row>
    <row r="1126" spans="30:39" x14ac:dyDescent="0.2">
      <c r="AD1126"/>
      <c r="AJ1126"/>
      <c r="AM1126"/>
    </row>
    <row r="1127" spans="30:39" x14ac:dyDescent="0.2">
      <c r="AD1127"/>
      <c r="AJ1127"/>
      <c r="AM1127"/>
    </row>
    <row r="1128" spans="30:39" x14ac:dyDescent="0.2">
      <c r="AD1128"/>
      <c r="AJ1128"/>
      <c r="AM1128"/>
    </row>
    <row r="1129" spans="30:39" x14ac:dyDescent="0.2">
      <c r="AD1129"/>
      <c r="AJ1129"/>
      <c r="AM1129"/>
    </row>
    <row r="1130" spans="30:39" x14ac:dyDescent="0.2">
      <c r="AD1130"/>
      <c r="AJ1130"/>
      <c r="AM1130"/>
    </row>
    <row r="1131" spans="30:39" x14ac:dyDescent="0.2">
      <c r="AD1131"/>
      <c r="AJ1131"/>
      <c r="AM1131"/>
    </row>
    <row r="1132" spans="30:39" x14ac:dyDescent="0.2">
      <c r="AD1132"/>
      <c r="AJ1132"/>
      <c r="AM1132"/>
    </row>
    <row r="1133" spans="30:39" x14ac:dyDescent="0.2">
      <c r="AD1133"/>
      <c r="AJ1133"/>
      <c r="AM1133"/>
    </row>
    <row r="1134" spans="30:39" x14ac:dyDescent="0.2">
      <c r="AD1134"/>
      <c r="AJ1134"/>
      <c r="AM1134"/>
    </row>
    <row r="1135" spans="30:39" x14ac:dyDescent="0.2">
      <c r="AD1135"/>
      <c r="AJ1135"/>
      <c r="AM1135"/>
    </row>
    <row r="1136" spans="30:39" x14ac:dyDescent="0.2">
      <c r="AD1136"/>
      <c r="AJ1136"/>
      <c r="AM1136"/>
    </row>
    <row r="1137" spans="30:39" x14ac:dyDescent="0.2">
      <c r="AD1137"/>
      <c r="AJ1137"/>
      <c r="AM1137"/>
    </row>
    <row r="1138" spans="30:39" x14ac:dyDescent="0.2">
      <c r="AD1138"/>
      <c r="AJ1138"/>
      <c r="AM1138"/>
    </row>
    <row r="1139" spans="30:39" x14ac:dyDescent="0.2">
      <c r="AD1139"/>
      <c r="AJ1139"/>
      <c r="AM1139"/>
    </row>
    <row r="1140" spans="30:39" x14ac:dyDescent="0.2">
      <c r="AD1140"/>
      <c r="AJ1140"/>
      <c r="AM1140"/>
    </row>
    <row r="1141" spans="30:39" x14ac:dyDescent="0.2">
      <c r="AD1141"/>
      <c r="AJ1141"/>
      <c r="AM1141"/>
    </row>
    <row r="1142" spans="30:39" x14ac:dyDescent="0.2">
      <c r="AD1142"/>
      <c r="AJ1142"/>
      <c r="AM1142"/>
    </row>
    <row r="1143" spans="30:39" x14ac:dyDescent="0.2">
      <c r="AD1143"/>
      <c r="AJ1143"/>
      <c r="AM1143"/>
    </row>
    <row r="1144" spans="30:39" x14ac:dyDescent="0.2">
      <c r="AD1144"/>
      <c r="AJ1144"/>
      <c r="AM1144"/>
    </row>
    <row r="1145" spans="30:39" x14ac:dyDescent="0.2">
      <c r="AD1145"/>
      <c r="AJ1145"/>
      <c r="AM1145"/>
    </row>
    <row r="1146" spans="30:39" x14ac:dyDescent="0.2">
      <c r="AD1146"/>
      <c r="AJ1146"/>
      <c r="AM1146"/>
    </row>
    <row r="1147" spans="30:39" x14ac:dyDescent="0.2">
      <c r="AD1147"/>
      <c r="AJ1147"/>
      <c r="AM1147"/>
    </row>
    <row r="1148" spans="30:39" x14ac:dyDescent="0.2">
      <c r="AD1148"/>
      <c r="AJ1148"/>
      <c r="AM1148"/>
    </row>
    <row r="1149" spans="30:39" x14ac:dyDescent="0.2">
      <c r="AD1149"/>
      <c r="AJ1149"/>
      <c r="AM1149"/>
    </row>
    <row r="1150" spans="30:39" x14ac:dyDescent="0.2">
      <c r="AD1150"/>
      <c r="AJ1150"/>
      <c r="AM1150"/>
    </row>
    <row r="1151" spans="30:39" x14ac:dyDescent="0.2">
      <c r="AD1151"/>
      <c r="AJ1151"/>
      <c r="AM1151"/>
    </row>
    <row r="1152" spans="30:39" x14ac:dyDescent="0.2">
      <c r="AD1152"/>
      <c r="AJ1152"/>
      <c r="AM1152"/>
    </row>
    <row r="1153" spans="30:39" x14ac:dyDescent="0.2">
      <c r="AD1153"/>
      <c r="AJ1153"/>
      <c r="AM1153"/>
    </row>
    <row r="1154" spans="30:39" x14ac:dyDescent="0.2">
      <c r="AD1154"/>
      <c r="AJ1154"/>
      <c r="AM1154"/>
    </row>
    <row r="1155" spans="30:39" x14ac:dyDescent="0.2">
      <c r="AD1155"/>
      <c r="AJ1155"/>
      <c r="AM1155"/>
    </row>
    <row r="1156" spans="30:39" x14ac:dyDescent="0.2">
      <c r="AD1156"/>
      <c r="AJ1156"/>
      <c r="AM1156"/>
    </row>
    <row r="1157" spans="30:39" x14ac:dyDescent="0.2">
      <c r="AD1157"/>
      <c r="AJ1157"/>
      <c r="AM1157"/>
    </row>
    <row r="1158" spans="30:39" x14ac:dyDescent="0.2">
      <c r="AD1158"/>
      <c r="AJ1158"/>
      <c r="AM1158"/>
    </row>
    <row r="1159" spans="30:39" x14ac:dyDescent="0.2">
      <c r="AD1159"/>
      <c r="AJ1159"/>
      <c r="AM1159"/>
    </row>
    <row r="1160" spans="30:39" x14ac:dyDescent="0.2">
      <c r="AD1160"/>
      <c r="AJ1160"/>
      <c r="AM1160"/>
    </row>
    <row r="1161" spans="30:39" x14ac:dyDescent="0.2">
      <c r="AD1161"/>
      <c r="AJ1161"/>
      <c r="AM1161"/>
    </row>
    <row r="1162" spans="30:39" x14ac:dyDescent="0.2">
      <c r="AD1162"/>
      <c r="AJ1162"/>
      <c r="AM1162"/>
    </row>
    <row r="1163" spans="30:39" x14ac:dyDescent="0.2">
      <c r="AD1163"/>
      <c r="AJ1163"/>
      <c r="AM1163"/>
    </row>
    <row r="1164" spans="30:39" x14ac:dyDescent="0.2">
      <c r="AD1164"/>
      <c r="AJ1164"/>
      <c r="AM1164"/>
    </row>
    <row r="1165" spans="30:39" x14ac:dyDescent="0.2">
      <c r="AD1165"/>
      <c r="AJ1165"/>
      <c r="AM1165"/>
    </row>
    <row r="1166" spans="30:39" x14ac:dyDescent="0.2">
      <c r="AD1166"/>
      <c r="AJ1166"/>
      <c r="AM1166"/>
    </row>
    <row r="1167" spans="30:39" x14ac:dyDescent="0.2">
      <c r="AD1167"/>
      <c r="AJ1167"/>
      <c r="AM1167"/>
    </row>
    <row r="1168" spans="30:39" x14ac:dyDescent="0.2">
      <c r="AD1168"/>
      <c r="AJ1168"/>
      <c r="AM1168"/>
    </row>
    <row r="1169" spans="30:39" x14ac:dyDescent="0.2">
      <c r="AD1169"/>
      <c r="AJ1169"/>
      <c r="AM1169"/>
    </row>
    <row r="1170" spans="30:39" x14ac:dyDescent="0.2">
      <c r="AD1170"/>
      <c r="AJ1170"/>
      <c r="AM1170"/>
    </row>
    <row r="1171" spans="30:39" x14ac:dyDescent="0.2">
      <c r="AD1171"/>
      <c r="AJ1171"/>
      <c r="AM1171"/>
    </row>
    <row r="1172" spans="30:39" x14ac:dyDescent="0.2">
      <c r="AD1172"/>
      <c r="AJ1172"/>
      <c r="AM1172"/>
    </row>
    <row r="1173" spans="30:39" x14ac:dyDescent="0.2">
      <c r="AD1173"/>
      <c r="AJ1173"/>
      <c r="AM1173"/>
    </row>
    <row r="1174" spans="30:39" x14ac:dyDescent="0.2">
      <c r="AD1174"/>
      <c r="AJ1174"/>
      <c r="AM1174"/>
    </row>
    <row r="1175" spans="30:39" x14ac:dyDescent="0.2">
      <c r="AD1175"/>
      <c r="AJ1175"/>
      <c r="AM1175"/>
    </row>
    <row r="1176" spans="30:39" x14ac:dyDescent="0.2">
      <c r="AD1176"/>
      <c r="AJ1176"/>
      <c r="AM1176"/>
    </row>
    <row r="1177" spans="30:39" x14ac:dyDescent="0.2">
      <c r="AD1177"/>
      <c r="AJ1177"/>
      <c r="AM1177"/>
    </row>
    <row r="1178" spans="30:39" x14ac:dyDescent="0.2">
      <c r="AD1178"/>
      <c r="AJ1178"/>
      <c r="AM1178"/>
    </row>
    <row r="1179" spans="30:39" x14ac:dyDescent="0.2">
      <c r="AD1179"/>
      <c r="AJ1179"/>
      <c r="AM1179"/>
    </row>
    <row r="1180" spans="30:39" x14ac:dyDescent="0.2">
      <c r="AD1180"/>
      <c r="AJ1180"/>
      <c r="AM1180"/>
    </row>
    <row r="1181" spans="30:39" x14ac:dyDescent="0.2">
      <c r="AD1181"/>
      <c r="AJ1181"/>
      <c r="AM1181"/>
    </row>
    <row r="1182" spans="30:39" x14ac:dyDescent="0.2">
      <c r="AD1182"/>
      <c r="AJ1182"/>
      <c r="AM1182"/>
    </row>
    <row r="1183" spans="30:39" x14ac:dyDescent="0.2">
      <c r="AD1183"/>
      <c r="AJ1183"/>
      <c r="AM1183"/>
    </row>
    <row r="1184" spans="30:39" x14ac:dyDescent="0.2">
      <c r="AD1184"/>
      <c r="AJ1184"/>
      <c r="AM1184"/>
    </row>
    <row r="1185" spans="30:39" x14ac:dyDescent="0.2">
      <c r="AD1185"/>
      <c r="AJ1185"/>
      <c r="AM1185"/>
    </row>
    <row r="1186" spans="30:39" x14ac:dyDescent="0.2">
      <c r="AD1186"/>
      <c r="AJ1186"/>
      <c r="AM1186"/>
    </row>
    <row r="1187" spans="30:39" x14ac:dyDescent="0.2">
      <c r="AD1187"/>
      <c r="AJ1187"/>
      <c r="AM1187"/>
    </row>
    <row r="1188" spans="30:39" x14ac:dyDescent="0.2">
      <c r="AD1188"/>
      <c r="AJ1188"/>
      <c r="AM1188"/>
    </row>
    <row r="1189" spans="30:39" x14ac:dyDescent="0.2">
      <c r="AD1189"/>
      <c r="AJ1189"/>
      <c r="AM1189"/>
    </row>
    <row r="1190" spans="30:39" x14ac:dyDescent="0.2">
      <c r="AD1190"/>
      <c r="AJ1190"/>
      <c r="AM1190"/>
    </row>
    <row r="1191" spans="30:39" x14ac:dyDescent="0.2">
      <c r="AD1191"/>
      <c r="AJ1191"/>
      <c r="AM1191"/>
    </row>
    <row r="1192" spans="30:39" x14ac:dyDescent="0.2">
      <c r="AD1192"/>
      <c r="AJ1192"/>
      <c r="AM1192"/>
    </row>
    <row r="1193" spans="30:39" x14ac:dyDescent="0.2">
      <c r="AD1193"/>
      <c r="AJ1193"/>
      <c r="AM1193"/>
    </row>
    <row r="1194" spans="30:39" x14ac:dyDescent="0.2">
      <c r="AD1194"/>
      <c r="AJ1194"/>
      <c r="AM1194"/>
    </row>
    <row r="1195" spans="30:39" x14ac:dyDescent="0.2">
      <c r="AD1195"/>
      <c r="AJ1195"/>
      <c r="AM1195"/>
    </row>
    <row r="1196" spans="30:39" x14ac:dyDescent="0.2">
      <c r="AD1196"/>
      <c r="AJ1196"/>
      <c r="AM1196"/>
    </row>
    <row r="1197" spans="30:39" x14ac:dyDescent="0.2">
      <c r="AD1197"/>
      <c r="AJ1197"/>
      <c r="AM1197"/>
    </row>
    <row r="1198" spans="30:39" x14ac:dyDescent="0.2">
      <c r="AD1198"/>
      <c r="AJ1198"/>
      <c r="AM1198"/>
    </row>
    <row r="1199" spans="30:39" x14ac:dyDescent="0.2">
      <c r="AD1199"/>
      <c r="AJ1199"/>
      <c r="AM1199"/>
    </row>
    <row r="1200" spans="30:39" x14ac:dyDescent="0.2">
      <c r="AD1200"/>
      <c r="AJ1200"/>
      <c r="AM1200"/>
    </row>
    <row r="1201" spans="30:39" x14ac:dyDescent="0.2">
      <c r="AD1201"/>
      <c r="AJ1201"/>
      <c r="AM1201"/>
    </row>
    <row r="1202" spans="30:39" x14ac:dyDescent="0.2">
      <c r="AD1202"/>
      <c r="AJ1202"/>
      <c r="AM1202"/>
    </row>
    <row r="1203" spans="30:39" x14ac:dyDescent="0.2">
      <c r="AD1203"/>
      <c r="AJ1203"/>
      <c r="AM1203"/>
    </row>
    <row r="1204" spans="30:39" x14ac:dyDescent="0.2">
      <c r="AD1204"/>
      <c r="AJ1204"/>
      <c r="AM1204"/>
    </row>
    <row r="1205" spans="30:39" x14ac:dyDescent="0.2">
      <c r="AD1205"/>
      <c r="AJ1205"/>
      <c r="AM1205"/>
    </row>
    <row r="1206" spans="30:39" x14ac:dyDescent="0.2">
      <c r="AD1206"/>
      <c r="AJ1206"/>
      <c r="AM1206"/>
    </row>
    <row r="1207" spans="30:39" x14ac:dyDescent="0.2">
      <c r="AD1207"/>
      <c r="AJ1207"/>
      <c r="AM1207"/>
    </row>
    <row r="1208" spans="30:39" x14ac:dyDescent="0.2">
      <c r="AD1208"/>
      <c r="AJ1208"/>
      <c r="AM1208"/>
    </row>
    <row r="1209" spans="30:39" x14ac:dyDescent="0.2">
      <c r="AD1209"/>
      <c r="AJ1209"/>
      <c r="AM1209"/>
    </row>
    <row r="1210" spans="30:39" x14ac:dyDescent="0.2">
      <c r="AD1210"/>
      <c r="AJ1210"/>
      <c r="AM1210"/>
    </row>
    <row r="1211" spans="30:39" x14ac:dyDescent="0.2">
      <c r="AD1211"/>
      <c r="AJ1211"/>
      <c r="AM1211"/>
    </row>
    <row r="1212" spans="30:39" x14ac:dyDescent="0.2">
      <c r="AD1212"/>
      <c r="AJ1212"/>
      <c r="AM1212"/>
    </row>
    <row r="1213" spans="30:39" x14ac:dyDescent="0.2">
      <c r="AD1213"/>
      <c r="AJ1213"/>
      <c r="AM1213"/>
    </row>
    <row r="1214" spans="30:39" x14ac:dyDescent="0.2">
      <c r="AD1214"/>
      <c r="AJ1214"/>
      <c r="AM1214"/>
    </row>
    <row r="1215" spans="30:39" x14ac:dyDescent="0.2">
      <c r="AD1215"/>
      <c r="AJ1215"/>
      <c r="AM1215"/>
    </row>
    <row r="1216" spans="30:39" x14ac:dyDescent="0.2">
      <c r="AD1216"/>
      <c r="AJ1216"/>
      <c r="AM1216"/>
    </row>
    <row r="1217" spans="30:39" x14ac:dyDescent="0.2">
      <c r="AD1217"/>
      <c r="AJ1217"/>
      <c r="AM1217"/>
    </row>
    <row r="1218" spans="30:39" x14ac:dyDescent="0.2">
      <c r="AD1218"/>
      <c r="AJ1218"/>
      <c r="AM1218"/>
    </row>
    <row r="1219" spans="30:39" x14ac:dyDescent="0.2">
      <c r="AD1219"/>
      <c r="AJ1219"/>
      <c r="AM1219"/>
    </row>
    <row r="1220" spans="30:39" x14ac:dyDescent="0.2">
      <c r="AD1220"/>
      <c r="AJ1220"/>
      <c r="AM1220"/>
    </row>
    <row r="1221" spans="30:39" x14ac:dyDescent="0.2">
      <c r="AD1221"/>
      <c r="AJ1221"/>
      <c r="AM1221"/>
    </row>
    <row r="1222" spans="30:39" x14ac:dyDescent="0.2">
      <c r="AD1222"/>
      <c r="AJ1222"/>
      <c r="AM1222"/>
    </row>
    <row r="1223" spans="30:39" x14ac:dyDescent="0.2">
      <c r="AD1223"/>
      <c r="AJ1223"/>
      <c r="AM1223"/>
    </row>
    <row r="1224" spans="30:39" x14ac:dyDescent="0.2">
      <c r="AD1224"/>
      <c r="AJ1224"/>
      <c r="AM1224"/>
    </row>
    <row r="1225" spans="30:39" x14ac:dyDescent="0.2">
      <c r="AD1225"/>
      <c r="AJ1225"/>
      <c r="AM1225"/>
    </row>
    <row r="1226" spans="30:39" x14ac:dyDescent="0.2">
      <c r="AD1226"/>
      <c r="AJ1226"/>
      <c r="AM1226"/>
    </row>
    <row r="1227" spans="30:39" x14ac:dyDescent="0.2">
      <c r="AD1227"/>
      <c r="AJ1227"/>
      <c r="AM1227"/>
    </row>
    <row r="1228" spans="30:39" x14ac:dyDescent="0.2">
      <c r="AD1228"/>
      <c r="AJ1228"/>
      <c r="AM1228"/>
    </row>
    <row r="1229" spans="30:39" x14ac:dyDescent="0.2">
      <c r="AD1229"/>
      <c r="AJ1229"/>
      <c r="AM1229"/>
    </row>
    <row r="1230" spans="30:39" x14ac:dyDescent="0.2">
      <c r="AD1230"/>
      <c r="AJ1230"/>
      <c r="AM1230"/>
    </row>
    <row r="1231" spans="30:39" x14ac:dyDescent="0.2">
      <c r="AD1231"/>
      <c r="AJ1231"/>
      <c r="AM1231"/>
    </row>
    <row r="1232" spans="30:39" x14ac:dyDescent="0.2">
      <c r="AD1232"/>
      <c r="AJ1232"/>
      <c r="AM1232"/>
    </row>
    <row r="1233" spans="30:39" x14ac:dyDescent="0.2">
      <c r="AD1233"/>
      <c r="AJ1233"/>
      <c r="AM1233"/>
    </row>
    <row r="1234" spans="30:39" x14ac:dyDescent="0.2">
      <c r="AD1234"/>
      <c r="AJ1234"/>
      <c r="AM1234"/>
    </row>
    <row r="1235" spans="30:39" x14ac:dyDescent="0.2">
      <c r="AD1235"/>
      <c r="AJ1235"/>
      <c r="AM1235"/>
    </row>
    <row r="1236" spans="30:39" x14ac:dyDescent="0.2">
      <c r="AD1236"/>
      <c r="AJ1236"/>
      <c r="AM1236"/>
    </row>
    <row r="1237" spans="30:39" x14ac:dyDescent="0.2">
      <c r="AD1237"/>
      <c r="AJ1237"/>
      <c r="AM1237"/>
    </row>
    <row r="1238" spans="30:39" x14ac:dyDescent="0.2">
      <c r="AD1238"/>
      <c r="AJ1238"/>
      <c r="AM1238"/>
    </row>
    <row r="1239" spans="30:39" x14ac:dyDescent="0.2">
      <c r="AD1239"/>
      <c r="AJ1239"/>
      <c r="AM1239"/>
    </row>
    <row r="1240" spans="30:39" x14ac:dyDescent="0.2">
      <c r="AD1240"/>
      <c r="AJ1240"/>
      <c r="AM1240"/>
    </row>
    <row r="1241" spans="30:39" x14ac:dyDescent="0.2">
      <c r="AD1241"/>
      <c r="AJ1241"/>
      <c r="AM1241"/>
    </row>
    <row r="1242" spans="30:39" x14ac:dyDescent="0.2">
      <c r="AD1242"/>
      <c r="AJ1242"/>
      <c r="AM1242"/>
    </row>
    <row r="1243" spans="30:39" x14ac:dyDescent="0.2">
      <c r="AD1243"/>
      <c r="AJ1243"/>
      <c r="AM1243"/>
    </row>
    <row r="1244" spans="30:39" x14ac:dyDescent="0.2">
      <c r="AD1244"/>
      <c r="AJ1244"/>
      <c r="AM1244"/>
    </row>
    <row r="1245" spans="30:39" x14ac:dyDescent="0.2">
      <c r="AD1245"/>
      <c r="AJ1245"/>
      <c r="AM1245"/>
    </row>
    <row r="1246" spans="30:39" x14ac:dyDescent="0.2">
      <c r="AD1246"/>
      <c r="AJ1246"/>
      <c r="AM1246"/>
    </row>
    <row r="1247" spans="30:39" x14ac:dyDescent="0.2">
      <c r="AD1247"/>
      <c r="AJ1247"/>
      <c r="AM1247"/>
    </row>
    <row r="1248" spans="30:39" x14ac:dyDescent="0.2">
      <c r="AD1248"/>
      <c r="AJ1248"/>
      <c r="AM1248"/>
    </row>
    <row r="1249" spans="30:39" x14ac:dyDescent="0.2">
      <c r="AD1249"/>
      <c r="AJ1249"/>
      <c r="AM1249"/>
    </row>
    <row r="1250" spans="30:39" x14ac:dyDescent="0.2">
      <c r="AD1250"/>
      <c r="AJ1250"/>
      <c r="AM1250"/>
    </row>
    <row r="1251" spans="30:39" x14ac:dyDescent="0.2">
      <c r="AD1251"/>
      <c r="AJ1251"/>
      <c r="AM1251"/>
    </row>
    <row r="1252" spans="30:39" x14ac:dyDescent="0.2">
      <c r="AD1252"/>
      <c r="AJ1252"/>
      <c r="AM1252"/>
    </row>
    <row r="1253" spans="30:39" x14ac:dyDescent="0.2">
      <c r="AD1253"/>
      <c r="AJ1253"/>
      <c r="AM1253"/>
    </row>
    <row r="1254" spans="30:39" x14ac:dyDescent="0.2">
      <c r="AD1254"/>
      <c r="AJ1254"/>
      <c r="AM1254"/>
    </row>
    <row r="1255" spans="30:39" x14ac:dyDescent="0.2">
      <c r="AD1255"/>
      <c r="AJ1255"/>
      <c r="AM1255"/>
    </row>
    <row r="1256" spans="30:39" x14ac:dyDescent="0.2">
      <c r="AD1256"/>
      <c r="AJ1256"/>
      <c r="AM1256"/>
    </row>
    <row r="1257" spans="30:39" x14ac:dyDescent="0.2">
      <c r="AD1257"/>
      <c r="AJ1257"/>
      <c r="AM1257"/>
    </row>
    <row r="1258" spans="30:39" x14ac:dyDescent="0.2">
      <c r="AD1258"/>
      <c r="AJ1258"/>
      <c r="AM1258"/>
    </row>
    <row r="1259" spans="30:39" x14ac:dyDescent="0.2">
      <c r="AD1259"/>
      <c r="AJ1259"/>
      <c r="AM1259"/>
    </row>
    <row r="1260" spans="30:39" x14ac:dyDescent="0.2">
      <c r="AD1260"/>
      <c r="AJ1260"/>
      <c r="AM1260"/>
    </row>
    <row r="1261" spans="30:39" x14ac:dyDescent="0.2">
      <c r="AD1261"/>
      <c r="AJ1261"/>
      <c r="AM1261"/>
    </row>
    <row r="1262" spans="30:39" x14ac:dyDescent="0.2">
      <c r="AD1262"/>
      <c r="AJ1262"/>
      <c r="AM1262"/>
    </row>
    <row r="1263" spans="30:39" x14ac:dyDescent="0.2">
      <c r="AD1263"/>
      <c r="AJ1263"/>
      <c r="AM1263"/>
    </row>
    <row r="1264" spans="30:39" x14ac:dyDescent="0.2">
      <c r="AD1264"/>
      <c r="AJ1264"/>
      <c r="AM1264"/>
    </row>
    <row r="1265" spans="30:39" x14ac:dyDescent="0.2">
      <c r="AD1265"/>
      <c r="AJ1265"/>
      <c r="AM1265"/>
    </row>
    <row r="1266" spans="30:39" x14ac:dyDescent="0.2">
      <c r="AD1266"/>
      <c r="AJ1266"/>
      <c r="AM1266"/>
    </row>
    <row r="1267" spans="30:39" x14ac:dyDescent="0.2">
      <c r="AD1267"/>
      <c r="AJ1267"/>
      <c r="AM1267"/>
    </row>
    <row r="1268" spans="30:39" x14ac:dyDescent="0.2">
      <c r="AD1268"/>
      <c r="AJ1268"/>
      <c r="AM1268"/>
    </row>
    <row r="1269" spans="30:39" x14ac:dyDescent="0.2">
      <c r="AD1269"/>
      <c r="AJ1269"/>
      <c r="AM1269"/>
    </row>
    <row r="1270" spans="30:39" x14ac:dyDescent="0.2">
      <c r="AD1270"/>
      <c r="AJ1270"/>
      <c r="AM1270"/>
    </row>
    <row r="1271" spans="30:39" x14ac:dyDescent="0.2">
      <c r="AD1271"/>
      <c r="AJ1271"/>
      <c r="AM1271"/>
    </row>
    <row r="1272" spans="30:39" x14ac:dyDescent="0.2">
      <c r="AD1272"/>
      <c r="AJ1272"/>
      <c r="AM1272"/>
    </row>
    <row r="1273" spans="30:39" x14ac:dyDescent="0.2">
      <c r="AD1273"/>
      <c r="AJ1273"/>
      <c r="AM1273"/>
    </row>
    <row r="1274" spans="30:39" x14ac:dyDescent="0.2">
      <c r="AD1274"/>
      <c r="AJ1274"/>
      <c r="AM1274"/>
    </row>
    <row r="1275" spans="30:39" x14ac:dyDescent="0.2">
      <c r="AD1275"/>
      <c r="AJ1275"/>
      <c r="AM1275"/>
    </row>
    <row r="1276" spans="30:39" x14ac:dyDescent="0.2">
      <c r="AD1276"/>
      <c r="AJ1276"/>
      <c r="AM1276"/>
    </row>
    <row r="1277" spans="30:39" x14ac:dyDescent="0.2">
      <c r="AD1277"/>
      <c r="AJ1277"/>
      <c r="AM1277"/>
    </row>
    <row r="1278" spans="30:39" x14ac:dyDescent="0.2">
      <c r="AD1278"/>
      <c r="AJ1278"/>
      <c r="AM1278"/>
    </row>
    <row r="1279" spans="30:39" x14ac:dyDescent="0.2">
      <c r="AD1279"/>
      <c r="AJ1279"/>
      <c r="AM1279"/>
    </row>
    <row r="1280" spans="30:39" x14ac:dyDescent="0.2">
      <c r="AD1280"/>
      <c r="AJ1280"/>
      <c r="AM1280"/>
    </row>
    <row r="1281" spans="30:39" x14ac:dyDescent="0.2">
      <c r="AD1281"/>
      <c r="AJ1281"/>
      <c r="AM1281"/>
    </row>
    <row r="1282" spans="30:39" x14ac:dyDescent="0.2">
      <c r="AD1282"/>
      <c r="AJ1282"/>
      <c r="AM1282"/>
    </row>
    <row r="1283" spans="30:39" x14ac:dyDescent="0.2">
      <c r="AD1283"/>
      <c r="AJ1283"/>
      <c r="AM1283"/>
    </row>
    <row r="1284" spans="30:39" x14ac:dyDescent="0.2">
      <c r="AD1284"/>
      <c r="AJ1284"/>
      <c r="AM1284"/>
    </row>
    <row r="1285" spans="30:39" x14ac:dyDescent="0.2">
      <c r="AD1285"/>
      <c r="AJ1285"/>
      <c r="AM1285"/>
    </row>
    <row r="1286" spans="30:39" x14ac:dyDescent="0.2">
      <c r="AD1286"/>
      <c r="AJ1286"/>
      <c r="AM1286"/>
    </row>
    <row r="1287" spans="30:39" x14ac:dyDescent="0.2">
      <c r="AD1287"/>
      <c r="AJ1287"/>
      <c r="AM1287"/>
    </row>
    <row r="1288" spans="30:39" x14ac:dyDescent="0.2">
      <c r="AD1288"/>
      <c r="AJ1288"/>
      <c r="AM1288"/>
    </row>
    <row r="1289" spans="30:39" x14ac:dyDescent="0.2">
      <c r="AD1289"/>
      <c r="AJ1289"/>
      <c r="AM1289"/>
    </row>
    <row r="1290" spans="30:39" x14ac:dyDescent="0.2">
      <c r="AD1290"/>
      <c r="AJ1290"/>
      <c r="AM1290"/>
    </row>
    <row r="1291" spans="30:39" x14ac:dyDescent="0.2">
      <c r="AD1291"/>
      <c r="AJ1291"/>
      <c r="AM1291"/>
    </row>
    <row r="1292" spans="30:39" x14ac:dyDescent="0.2">
      <c r="AD1292"/>
      <c r="AJ1292"/>
      <c r="AM1292"/>
    </row>
    <row r="1293" spans="30:39" x14ac:dyDescent="0.2">
      <c r="AD1293"/>
      <c r="AJ1293"/>
      <c r="AM1293"/>
    </row>
    <row r="1294" spans="30:39" x14ac:dyDescent="0.2">
      <c r="AD1294"/>
      <c r="AJ1294"/>
      <c r="AM1294"/>
    </row>
    <row r="1295" spans="30:39" x14ac:dyDescent="0.2">
      <c r="AD1295"/>
      <c r="AJ1295"/>
      <c r="AM1295"/>
    </row>
    <row r="1296" spans="30:39" x14ac:dyDescent="0.2">
      <c r="AD1296"/>
      <c r="AJ1296"/>
      <c r="AM1296"/>
    </row>
    <row r="1297" spans="30:39" x14ac:dyDescent="0.2">
      <c r="AD1297"/>
      <c r="AJ1297"/>
      <c r="AM1297"/>
    </row>
    <row r="1298" spans="30:39" x14ac:dyDescent="0.2">
      <c r="AD1298"/>
      <c r="AJ1298"/>
      <c r="AM1298"/>
    </row>
    <row r="1299" spans="30:39" x14ac:dyDescent="0.2">
      <c r="AD1299"/>
      <c r="AJ1299"/>
      <c r="AM1299"/>
    </row>
    <row r="1300" spans="30:39" x14ac:dyDescent="0.2">
      <c r="AD1300"/>
      <c r="AJ1300"/>
      <c r="AM1300"/>
    </row>
    <row r="1301" spans="30:39" x14ac:dyDescent="0.2">
      <c r="AD1301"/>
      <c r="AJ1301"/>
      <c r="AM1301"/>
    </row>
    <row r="1302" spans="30:39" x14ac:dyDescent="0.2">
      <c r="AD1302"/>
      <c r="AJ1302"/>
      <c r="AM1302"/>
    </row>
    <row r="1303" spans="30:39" x14ac:dyDescent="0.2">
      <c r="AD1303"/>
      <c r="AJ1303"/>
      <c r="AM1303"/>
    </row>
    <row r="1304" spans="30:39" x14ac:dyDescent="0.2">
      <c r="AD1304"/>
      <c r="AJ1304"/>
      <c r="AM1304"/>
    </row>
    <row r="1305" spans="30:39" x14ac:dyDescent="0.2">
      <c r="AD1305"/>
      <c r="AJ1305"/>
      <c r="AM1305"/>
    </row>
    <row r="1306" spans="30:39" x14ac:dyDescent="0.2">
      <c r="AD1306"/>
      <c r="AJ1306"/>
      <c r="AM1306"/>
    </row>
    <row r="1307" spans="30:39" x14ac:dyDescent="0.2">
      <c r="AD1307"/>
      <c r="AJ1307"/>
      <c r="AM1307"/>
    </row>
    <row r="1308" spans="30:39" x14ac:dyDescent="0.2">
      <c r="AD1308"/>
      <c r="AJ1308"/>
      <c r="AM1308"/>
    </row>
    <row r="1309" spans="30:39" x14ac:dyDescent="0.2">
      <c r="AD1309"/>
      <c r="AJ1309"/>
      <c r="AM1309"/>
    </row>
    <row r="1310" spans="30:39" x14ac:dyDescent="0.2">
      <c r="AD1310"/>
      <c r="AJ1310"/>
      <c r="AM1310"/>
    </row>
    <row r="1311" spans="30:39" x14ac:dyDescent="0.2">
      <c r="AD1311"/>
      <c r="AJ1311"/>
      <c r="AM1311"/>
    </row>
    <row r="1312" spans="30:39" x14ac:dyDescent="0.2">
      <c r="AD1312"/>
      <c r="AJ1312"/>
      <c r="AM1312"/>
    </row>
    <row r="1313" spans="30:39" x14ac:dyDescent="0.2">
      <c r="AD1313"/>
      <c r="AJ1313"/>
      <c r="AM1313"/>
    </row>
    <row r="1314" spans="30:39" x14ac:dyDescent="0.2">
      <c r="AD1314"/>
      <c r="AJ1314"/>
      <c r="AM1314"/>
    </row>
    <row r="1315" spans="30:39" x14ac:dyDescent="0.2">
      <c r="AD1315"/>
      <c r="AJ1315"/>
      <c r="AM1315"/>
    </row>
    <row r="1316" spans="30:39" x14ac:dyDescent="0.2">
      <c r="AD1316"/>
      <c r="AJ1316"/>
      <c r="AM1316"/>
    </row>
    <row r="1317" spans="30:39" x14ac:dyDescent="0.2">
      <c r="AD1317"/>
      <c r="AJ1317"/>
      <c r="AM1317"/>
    </row>
    <row r="1318" spans="30:39" x14ac:dyDescent="0.2">
      <c r="AD1318"/>
      <c r="AJ1318"/>
      <c r="AM1318"/>
    </row>
    <row r="1319" spans="30:39" x14ac:dyDescent="0.2">
      <c r="AD1319"/>
      <c r="AJ1319"/>
      <c r="AM1319"/>
    </row>
    <row r="1320" spans="30:39" x14ac:dyDescent="0.2">
      <c r="AD1320"/>
      <c r="AJ1320"/>
      <c r="AM1320"/>
    </row>
    <row r="1321" spans="30:39" x14ac:dyDescent="0.2">
      <c r="AD1321"/>
      <c r="AJ1321"/>
      <c r="AM1321"/>
    </row>
    <row r="1322" spans="30:39" x14ac:dyDescent="0.2">
      <c r="AD1322"/>
      <c r="AJ1322"/>
      <c r="AM1322"/>
    </row>
    <row r="1323" spans="30:39" x14ac:dyDescent="0.2">
      <c r="AD1323"/>
      <c r="AJ1323"/>
      <c r="AM1323"/>
    </row>
    <row r="1324" spans="30:39" x14ac:dyDescent="0.2">
      <c r="AD1324"/>
      <c r="AJ1324"/>
      <c r="AM1324"/>
    </row>
    <row r="1325" spans="30:39" x14ac:dyDescent="0.2">
      <c r="AD1325"/>
      <c r="AJ1325"/>
      <c r="AM1325"/>
    </row>
    <row r="1326" spans="30:39" x14ac:dyDescent="0.2">
      <c r="AD1326"/>
      <c r="AJ1326"/>
      <c r="AM1326"/>
    </row>
    <row r="1327" spans="30:39" x14ac:dyDescent="0.2">
      <c r="AD1327"/>
      <c r="AJ1327"/>
      <c r="AM1327"/>
    </row>
    <row r="1328" spans="30:39" x14ac:dyDescent="0.2">
      <c r="AD1328"/>
      <c r="AJ1328"/>
      <c r="AM1328"/>
    </row>
    <row r="1329" spans="30:39" x14ac:dyDescent="0.2">
      <c r="AD1329"/>
      <c r="AJ1329"/>
      <c r="AM1329"/>
    </row>
    <row r="1330" spans="30:39" x14ac:dyDescent="0.2">
      <c r="AD1330"/>
      <c r="AJ1330"/>
      <c r="AM1330"/>
    </row>
    <row r="1331" spans="30:39" x14ac:dyDescent="0.2">
      <c r="AD1331"/>
      <c r="AJ1331"/>
      <c r="AM1331"/>
    </row>
    <row r="1332" spans="30:39" x14ac:dyDescent="0.2">
      <c r="AD1332"/>
      <c r="AJ1332"/>
      <c r="AM1332"/>
    </row>
    <row r="1333" spans="30:39" x14ac:dyDescent="0.2">
      <c r="AD1333"/>
      <c r="AJ1333"/>
      <c r="AM1333"/>
    </row>
    <row r="1334" spans="30:39" x14ac:dyDescent="0.2">
      <c r="AD1334"/>
      <c r="AJ1334"/>
      <c r="AM1334"/>
    </row>
    <row r="1335" spans="30:39" x14ac:dyDescent="0.2">
      <c r="AD1335"/>
      <c r="AJ1335"/>
      <c r="AM1335"/>
    </row>
    <row r="1336" spans="30:39" x14ac:dyDescent="0.2">
      <c r="AD1336"/>
      <c r="AJ1336"/>
      <c r="AM1336"/>
    </row>
    <row r="1337" spans="30:39" x14ac:dyDescent="0.2">
      <c r="AD1337"/>
      <c r="AJ1337"/>
      <c r="AM1337"/>
    </row>
    <row r="1338" spans="30:39" x14ac:dyDescent="0.2">
      <c r="AD1338"/>
      <c r="AJ1338"/>
      <c r="AM1338"/>
    </row>
    <row r="1339" spans="30:39" x14ac:dyDescent="0.2">
      <c r="AD1339"/>
      <c r="AJ1339"/>
      <c r="AM1339"/>
    </row>
    <row r="1340" spans="30:39" x14ac:dyDescent="0.2">
      <c r="AD1340"/>
      <c r="AJ1340"/>
      <c r="AM1340"/>
    </row>
    <row r="1341" spans="30:39" x14ac:dyDescent="0.2">
      <c r="AD1341"/>
      <c r="AJ1341"/>
      <c r="AM1341"/>
    </row>
    <row r="1342" spans="30:39" x14ac:dyDescent="0.2">
      <c r="AD1342"/>
      <c r="AJ1342"/>
      <c r="AM1342"/>
    </row>
    <row r="1343" spans="30:39" x14ac:dyDescent="0.2">
      <c r="AD1343"/>
      <c r="AJ1343"/>
      <c r="AM1343"/>
    </row>
    <row r="1344" spans="30:39" x14ac:dyDescent="0.2">
      <c r="AD1344"/>
      <c r="AJ1344"/>
      <c r="AM1344"/>
    </row>
    <row r="1345" spans="30:39" x14ac:dyDescent="0.2">
      <c r="AD1345"/>
      <c r="AJ1345"/>
      <c r="AM1345"/>
    </row>
    <row r="1346" spans="30:39" x14ac:dyDescent="0.2">
      <c r="AD1346"/>
      <c r="AJ1346"/>
      <c r="AM1346"/>
    </row>
    <row r="1347" spans="30:39" x14ac:dyDescent="0.2">
      <c r="AD1347"/>
      <c r="AJ1347"/>
      <c r="AM1347"/>
    </row>
    <row r="1348" spans="30:39" x14ac:dyDescent="0.2">
      <c r="AD1348"/>
      <c r="AJ1348"/>
      <c r="AM1348"/>
    </row>
    <row r="1349" spans="30:39" x14ac:dyDescent="0.2">
      <c r="AD1349"/>
      <c r="AJ1349"/>
      <c r="AM1349"/>
    </row>
    <row r="1350" spans="30:39" x14ac:dyDescent="0.2">
      <c r="AD1350"/>
      <c r="AJ1350"/>
      <c r="AM1350"/>
    </row>
    <row r="1351" spans="30:39" x14ac:dyDescent="0.2">
      <c r="AD1351"/>
      <c r="AJ1351"/>
      <c r="AM1351"/>
    </row>
    <row r="1352" spans="30:39" x14ac:dyDescent="0.2">
      <c r="AD1352"/>
      <c r="AJ1352"/>
      <c r="AM1352"/>
    </row>
    <row r="1353" spans="30:39" x14ac:dyDescent="0.2">
      <c r="AD1353"/>
      <c r="AJ1353"/>
      <c r="AM1353"/>
    </row>
    <row r="1354" spans="30:39" x14ac:dyDescent="0.2">
      <c r="AD1354"/>
      <c r="AJ1354"/>
      <c r="AM1354"/>
    </row>
    <row r="1355" spans="30:39" x14ac:dyDescent="0.2">
      <c r="AD1355"/>
      <c r="AJ1355"/>
      <c r="AM1355"/>
    </row>
    <row r="1356" spans="30:39" x14ac:dyDescent="0.2">
      <c r="AD1356"/>
      <c r="AJ1356"/>
      <c r="AM1356"/>
    </row>
    <row r="1357" spans="30:39" x14ac:dyDescent="0.2">
      <c r="AD1357"/>
      <c r="AJ1357"/>
      <c r="AM1357"/>
    </row>
    <row r="1358" spans="30:39" x14ac:dyDescent="0.2">
      <c r="AD1358"/>
      <c r="AJ1358"/>
      <c r="AM1358"/>
    </row>
    <row r="1359" spans="30:39" x14ac:dyDescent="0.2">
      <c r="AD1359"/>
      <c r="AJ1359"/>
      <c r="AM1359"/>
    </row>
    <row r="1360" spans="30:39" x14ac:dyDescent="0.2">
      <c r="AD1360"/>
      <c r="AJ1360"/>
      <c r="AM1360"/>
    </row>
    <row r="1361" spans="30:39" x14ac:dyDescent="0.2">
      <c r="AD1361"/>
      <c r="AJ1361"/>
      <c r="AM1361"/>
    </row>
    <row r="1362" spans="30:39" x14ac:dyDescent="0.2">
      <c r="AD1362"/>
      <c r="AJ1362"/>
      <c r="AM1362"/>
    </row>
    <row r="1363" spans="30:39" x14ac:dyDescent="0.2">
      <c r="AD1363"/>
      <c r="AJ1363"/>
      <c r="AM1363"/>
    </row>
    <row r="1364" spans="30:39" x14ac:dyDescent="0.2">
      <c r="AD1364"/>
      <c r="AJ1364"/>
      <c r="AM1364"/>
    </row>
    <row r="1365" spans="30:39" x14ac:dyDescent="0.2">
      <c r="AD1365"/>
      <c r="AJ1365"/>
      <c r="AM1365"/>
    </row>
    <row r="1366" spans="30:39" x14ac:dyDescent="0.2">
      <c r="AD1366"/>
      <c r="AJ1366"/>
      <c r="AM1366"/>
    </row>
    <row r="1367" spans="30:39" x14ac:dyDescent="0.2">
      <c r="AD1367"/>
      <c r="AJ1367"/>
      <c r="AM1367"/>
    </row>
    <row r="1368" spans="30:39" x14ac:dyDescent="0.2">
      <c r="AD1368"/>
      <c r="AJ1368"/>
      <c r="AM1368"/>
    </row>
    <row r="1369" spans="30:39" x14ac:dyDescent="0.2">
      <c r="AD1369"/>
      <c r="AJ1369"/>
      <c r="AM1369"/>
    </row>
    <row r="1370" spans="30:39" x14ac:dyDescent="0.2">
      <c r="AD1370"/>
      <c r="AJ1370"/>
      <c r="AM1370"/>
    </row>
    <row r="1371" spans="30:39" x14ac:dyDescent="0.2">
      <c r="AD1371"/>
      <c r="AJ1371"/>
      <c r="AM1371"/>
    </row>
    <row r="1372" spans="30:39" x14ac:dyDescent="0.2">
      <c r="AD1372"/>
      <c r="AJ1372"/>
      <c r="AM1372"/>
    </row>
    <row r="1373" spans="30:39" x14ac:dyDescent="0.2">
      <c r="AD1373"/>
      <c r="AJ1373"/>
      <c r="AM1373"/>
    </row>
    <row r="1374" spans="30:39" x14ac:dyDescent="0.2">
      <c r="AD1374"/>
      <c r="AJ1374"/>
      <c r="AM1374"/>
    </row>
    <row r="1375" spans="30:39" x14ac:dyDescent="0.2">
      <c r="AD1375"/>
      <c r="AJ1375"/>
      <c r="AM1375"/>
    </row>
    <row r="1376" spans="30:39" x14ac:dyDescent="0.2">
      <c r="AD1376"/>
      <c r="AJ1376"/>
      <c r="AM1376"/>
    </row>
    <row r="1377" spans="30:39" x14ac:dyDescent="0.2">
      <c r="AD1377"/>
      <c r="AJ1377"/>
      <c r="AM1377"/>
    </row>
    <row r="1378" spans="30:39" x14ac:dyDescent="0.2">
      <c r="AD1378"/>
      <c r="AJ1378"/>
      <c r="AM1378"/>
    </row>
    <row r="1379" spans="30:39" x14ac:dyDescent="0.2">
      <c r="AD1379"/>
      <c r="AJ1379"/>
      <c r="AM1379"/>
    </row>
    <row r="1380" spans="30:39" x14ac:dyDescent="0.2">
      <c r="AD1380"/>
      <c r="AJ1380"/>
      <c r="AM1380"/>
    </row>
    <row r="1381" spans="30:39" x14ac:dyDescent="0.2">
      <c r="AD1381"/>
      <c r="AJ1381"/>
      <c r="AM1381"/>
    </row>
    <row r="1382" spans="30:39" x14ac:dyDescent="0.2">
      <c r="AD1382"/>
      <c r="AJ1382"/>
      <c r="AM1382"/>
    </row>
    <row r="1383" spans="30:39" x14ac:dyDescent="0.2">
      <c r="AD1383"/>
      <c r="AJ1383"/>
      <c r="AM1383"/>
    </row>
    <row r="1384" spans="30:39" x14ac:dyDescent="0.2">
      <c r="AD1384"/>
      <c r="AJ1384"/>
      <c r="AM1384"/>
    </row>
    <row r="1385" spans="30:39" x14ac:dyDescent="0.2">
      <c r="AD1385"/>
      <c r="AJ1385"/>
      <c r="AM1385"/>
    </row>
    <row r="1386" spans="30:39" x14ac:dyDescent="0.2">
      <c r="AD1386"/>
      <c r="AJ1386"/>
      <c r="AM1386"/>
    </row>
    <row r="1387" spans="30:39" x14ac:dyDescent="0.2">
      <c r="AD1387"/>
      <c r="AJ1387"/>
      <c r="AM1387"/>
    </row>
    <row r="1388" spans="30:39" x14ac:dyDescent="0.2">
      <c r="AD1388"/>
      <c r="AJ1388"/>
      <c r="AM1388"/>
    </row>
    <row r="1389" spans="30:39" x14ac:dyDescent="0.2">
      <c r="AD1389"/>
      <c r="AJ1389"/>
      <c r="AM1389"/>
    </row>
    <row r="1390" spans="30:39" x14ac:dyDescent="0.2">
      <c r="AD1390"/>
      <c r="AJ1390"/>
      <c r="AM1390"/>
    </row>
    <row r="1391" spans="30:39" x14ac:dyDescent="0.2">
      <c r="AD1391"/>
      <c r="AJ1391"/>
      <c r="AM1391"/>
    </row>
    <row r="1392" spans="30:39" x14ac:dyDescent="0.2">
      <c r="AD1392"/>
      <c r="AJ1392"/>
      <c r="AM1392"/>
    </row>
    <row r="1393" spans="30:39" x14ac:dyDescent="0.2">
      <c r="AD1393"/>
      <c r="AJ1393"/>
      <c r="AM1393"/>
    </row>
    <row r="1394" spans="30:39" x14ac:dyDescent="0.2">
      <c r="AD1394"/>
      <c r="AJ1394"/>
      <c r="AM1394"/>
    </row>
    <row r="1395" spans="30:39" x14ac:dyDescent="0.2">
      <c r="AD1395"/>
      <c r="AJ1395"/>
      <c r="AM1395"/>
    </row>
    <row r="1396" spans="30:39" x14ac:dyDescent="0.2">
      <c r="AD1396"/>
      <c r="AJ1396"/>
      <c r="AM1396"/>
    </row>
    <row r="1397" spans="30:39" x14ac:dyDescent="0.2">
      <c r="AD1397"/>
      <c r="AJ1397"/>
      <c r="AM1397"/>
    </row>
    <row r="1398" spans="30:39" x14ac:dyDescent="0.2">
      <c r="AD1398"/>
      <c r="AJ1398"/>
      <c r="AM1398"/>
    </row>
    <row r="1399" spans="30:39" x14ac:dyDescent="0.2">
      <c r="AD1399"/>
      <c r="AJ1399"/>
      <c r="AM1399"/>
    </row>
    <row r="1400" spans="30:39" x14ac:dyDescent="0.2">
      <c r="AD1400"/>
      <c r="AJ1400"/>
      <c r="AM1400"/>
    </row>
    <row r="1401" spans="30:39" x14ac:dyDescent="0.2">
      <c r="AD1401"/>
      <c r="AJ1401"/>
      <c r="AM1401"/>
    </row>
    <row r="1402" spans="30:39" x14ac:dyDescent="0.2">
      <c r="AD1402"/>
      <c r="AJ1402"/>
      <c r="AM1402"/>
    </row>
    <row r="1403" spans="30:39" x14ac:dyDescent="0.2">
      <c r="AD1403"/>
      <c r="AJ1403"/>
      <c r="AM1403"/>
    </row>
    <row r="1404" spans="30:39" x14ac:dyDescent="0.2">
      <c r="AD1404"/>
      <c r="AJ1404"/>
      <c r="AM1404"/>
    </row>
    <row r="1405" spans="30:39" x14ac:dyDescent="0.2">
      <c r="AD1405"/>
      <c r="AJ1405"/>
      <c r="AM1405"/>
    </row>
    <row r="1406" spans="30:39" x14ac:dyDescent="0.2">
      <c r="AD1406"/>
      <c r="AJ1406"/>
      <c r="AM1406"/>
    </row>
    <row r="1407" spans="30:39" x14ac:dyDescent="0.2">
      <c r="AD1407"/>
      <c r="AJ1407"/>
      <c r="AM1407"/>
    </row>
    <row r="1408" spans="30:39" x14ac:dyDescent="0.2">
      <c r="AD1408"/>
      <c r="AJ1408"/>
      <c r="AM1408"/>
    </row>
    <row r="1409" spans="30:39" x14ac:dyDescent="0.2">
      <c r="AD1409"/>
      <c r="AJ1409"/>
      <c r="AM1409"/>
    </row>
    <row r="1410" spans="30:39" x14ac:dyDescent="0.2">
      <c r="AD1410"/>
      <c r="AJ1410"/>
      <c r="AM1410"/>
    </row>
    <row r="1411" spans="30:39" x14ac:dyDescent="0.2">
      <c r="AD1411"/>
      <c r="AJ1411"/>
      <c r="AM1411"/>
    </row>
    <row r="1412" spans="30:39" x14ac:dyDescent="0.2">
      <c r="AD1412"/>
      <c r="AJ1412"/>
      <c r="AM1412"/>
    </row>
    <row r="1413" spans="30:39" x14ac:dyDescent="0.2">
      <c r="AD1413"/>
      <c r="AJ1413"/>
      <c r="AM1413"/>
    </row>
    <row r="1414" spans="30:39" x14ac:dyDescent="0.2">
      <c r="AD1414"/>
      <c r="AJ1414"/>
      <c r="AM1414"/>
    </row>
    <row r="1415" spans="30:39" x14ac:dyDescent="0.2">
      <c r="AD1415"/>
      <c r="AJ1415"/>
      <c r="AM1415"/>
    </row>
    <row r="1416" spans="30:39" x14ac:dyDescent="0.2">
      <c r="AD1416"/>
      <c r="AJ1416"/>
      <c r="AM1416"/>
    </row>
    <row r="1417" spans="30:39" x14ac:dyDescent="0.2">
      <c r="AD1417"/>
      <c r="AJ1417"/>
      <c r="AM1417"/>
    </row>
    <row r="1418" spans="30:39" x14ac:dyDescent="0.2">
      <c r="AD1418"/>
      <c r="AJ1418"/>
      <c r="AM1418"/>
    </row>
    <row r="1419" spans="30:39" x14ac:dyDescent="0.2">
      <c r="AD1419"/>
      <c r="AJ1419"/>
      <c r="AM1419"/>
    </row>
    <row r="1420" spans="30:39" x14ac:dyDescent="0.2">
      <c r="AD1420"/>
      <c r="AJ1420"/>
      <c r="AM1420"/>
    </row>
    <row r="1421" spans="30:39" x14ac:dyDescent="0.2">
      <c r="AD1421"/>
      <c r="AJ1421"/>
      <c r="AM1421"/>
    </row>
    <row r="1422" spans="30:39" x14ac:dyDescent="0.2">
      <c r="AD1422"/>
      <c r="AJ1422"/>
      <c r="AM1422"/>
    </row>
    <row r="1423" spans="30:39" x14ac:dyDescent="0.2">
      <c r="AD1423"/>
      <c r="AJ1423"/>
      <c r="AM1423"/>
    </row>
    <row r="1424" spans="30:39" x14ac:dyDescent="0.2">
      <c r="AD1424"/>
      <c r="AJ1424"/>
      <c r="AM1424"/>
    </row>
    <row r="1425" spans="30:39" x14ac:dyDescent="0.2">
      <c r="AD1425"/>
      <c r="AJ1425"/>
      <c r="AM1425"/>
    </row>
    <row r="1426" spans="30:39" x14ac:dyDescent="0.2">
      <c r="AD1426"/>
      <c r="AJ1426"/>
      <c r="AM1426"/>
    </row>
    <row r="1427" spans="30:39" x14ac:dyDescent="0.2">
      <c r="AD1427"/>
      <c r="AJ1427"/>
      <c r="AM1427"/>
    </row>
    <row r="1428" spans="30:39" x14ac:dyDescent="0.2">
      <c r="AD1428"/>
      <c r="AJ1428"/>
      <c r="AM1428"/>
    </row>
    <row r="1429" spans="30:39" x14ac:dyDescent="0.2">
      <c r="AD1429"/>
      <c r="AJ1429"/>
      <c r="AM1429"/>
    </row>
    <row r="1430" spans="30:39" x14ac:dyDescent="0.2">
      <c r="AD1430"/>
      <c r="AJ1430"/>
      <c r="AM1430"/>
    </row>
    <row r="1431" spans="30:39" x14ac:dyDescent="0.2">
      <c r="AD1431"/>
      <c r="AJ1431"/>
      <c r="AM1431"/>
    </row>
    <row r="1432" spans="30:39" x14ac:dyDescent="0.2">
      <c r="AD1432"/>
      <c r="AJ1432"/>
      <c r="AM1432"/>
    </row>
    <row r="1433" spans="30:39" x14ac:dyDescent="0.2">
      <c r="AD1433"/>
      <c r="AJ1433"/>
      <c r="AM1433"/>
    </row>
    <row r="1434" spans="30:39" x14ac:dyDescent="0.2">
      <c r="AD1434"/>
      <c r="AJ1434"/>
      <c r="AM1434"/>
    </row>
    <row r="1435" spans="30:39" x14ac:dyDescent="0.2">
      <c r="AD1435"/>
      <c r="AJ1435"/>
      <c r="AM1435"/>
    </row>
    <row r="1436" spans="30:39" x14ac:dyDescent="0.2">
      <c r="AD1436"/>
      <c r="AJ1436"/>
      <c r="AM1436"/>
    </row>
    <row r="1437" spans="30:39" x14ac:dyDescent="0.2">
      <c r="AD1437"/>
      <c r="AJ1437"/>
      <c r="AM1437"/>
    </row>
    <row r="1438" spans="30:39" x14ac:dyDescent="0.2">
      <c r="AD1438"/>
      <c r="AJ1438"/>
      <c r="AM1438"/>
    </row>
    <row r="1439" spans="30:39" x14ac:dyDescent="0.2">
      <c r="AD1439"/>
      <c r="AJ1439"/>
      <c r="AM1439"/>
    </row>
    <row r="1440" spans="30:39" x14ac:dyDescent="0.2">
      <c r="AD1440"/>
      <c r="AJ1440"/>
      <c r="AM1440"/>
    </row>
    <row r="1441" spans="30:39" x14ac:dyDescent="0.2">
      <c r="AD1441"/>
      <c r="AJ1441"/>
      <c r="AM1441"/>
    </row>
    <row r="1442" spans="30:39" x14ac:dyDescent="0.2">
      <c r="AD1442"/>
      <c r="AJ1442"/>
      <c r="AM1442"/>
    </row>
    <row r="1443" spans="30:39" x14ac:dyDescent="0.2">
      <c r="AD1443"/>
      <c r="AJ1443"/>
      <c r="AM1443"/>
    </row>
    <row r="1444" spans="30:39" x14ac:dyDescent="0.2">
      <c r="AD1444"/>
      <c r="AJ1444"/>
      <c r="AM1444"/>
    </row>
    <row r="1445" spans="30:39" x14ac:dyDescent="0.2">
      <c r="AD1445"/>
      <c r="AJ1445"/>
      <c r="AM1445"/>
    </row>
    <row r="1446" spans="30:39" x14ac:dyDescent="0.2">
      <c r="AD1446"/>
      <c r="AJ1446"/>
      <c r="AM1446"/>
    </row>
    <row r="1447" spans="30:39" x14ac:dyDescent="0.2">
      <c r="AD1447"/>
      <c r="AJ1447"/>
      <c r="AM1447"/>
    </row>
    <row r="1448" spans="30:39" x14ac:dyDescent="0.2">
      <c r="AD1448"/>
      <c r="AJ1448"/>
      <c r="AM1448"/>
    </row>
    <row r="1449" spans="30:39" x14ac:dyDescent="0.2">
      <c r="AD1449"/>
      <c r="AJ1449"/>
      <c r="AM1449"/>
    </row>
    <row r="1450" spans="30:39" x14ac:dyDescent="0.2">
      <c r="AD1450"/>
      <c r="AJ1450"/>
      <c r="AM1450"/>
    </row>
    <row r="1451" spans="30:39" x14ac:dyDescent="0.2">
      <c r="AD1451"/>
      <c r="AJ1451"/>
      <c r="AM1451"/>
    </row>
    <row r="1452" spans="30:39" x14ac:dyDescent="0.2">
      <c r="AD1452"/>
      <c r="AJ1452"/>
      <c r="AM1452"/>
    </row>
    <row r="1453" spans="30:39" x14ac:dyDescent="0.2">
      <c r="AD1453"/>
      <c r="AJ1453"/>
      <c r="AM1453"/>
    </row>
    <row r="1454" spans="30:39" x14ac:dyDescent="0.2">
      <c r="AD1454"/>
      <c r="AJ1454"/>
      <c r="AM1454"/>
    </row>
    <row r="1455" spans="30:39" x14ac:dyDescent="0.2">
      <c r="AD1455"/>
      <c r="AJ1455"/>
      <c r="AM1455"/>
    </row>
    <row r="1456" spans="30:39" x14ac:dyDescent="0.2">
      <c r="AD1456"/>
      <c r="AJ1456"/>
      <c r="AM1456"/>
    </row>
    <row r="1457" spans="30:39" x14ac:dyDescent="0.2">
      <c r="AD1457"/>
      <c r="AJ1457"/>
      <c r="AM1457"/>
    </row>
    <row r="1458" spans="30:39" x14ac:dyDescent="0.2">
      <c r="AD1458"/>
      <c r="AJ1458"/>
      <c r="AM1458"/>
    </row>
    <row r="1459" spans="30:39" x14ac:dyDescent="0.2">
      <c r="AD1459"/>
      <c r="AJ1459"/>
      <c r="AM1459"/>
    </row>
    <row r="1460" spans="30:39" x14ac:dyDescent="0.2">
      <c r="AD1460"/>
      <c r="AJ1460"/>
      <c r="AM1460"/>
    </row>
    <row r="1461" spans="30:39" x14ac:dyDescent="0.2">
      <c r="AD1461"/>
      <c r="AJ1461"/>
      <c r="AM1461"/>
    </row>
    <row r="1462" spans="30:39" x14ac:dyDescent="0.2">
      <c r="AD1462"/>
      <c r="AJ1462"/>
      <c r="AM1462"/>
    </row>
    <row r="1463" spans="30:39" x14ac:dyDescent="0.2">
      <c r="AD1463"/>
      <c r="AJ1463"/>
      <c r="AM1463"/>
    </row>
    <row r="1464" spans="30:39" x14ac:dyDescent="0.2">
      <c r="AD1464"/>
      <c r="AJ1464"/>
      <c r="AM1464"/>
    </row>
    <row r="1465" spans="30:39" x14ac:dyDescent="0.2">
      <c r="AD1465"/>
      <c r="AJ1465"/>
      <c r="AM1465"/>
    </row>
    <row r="1466" spans="30:39" x14ac:dyDescent="0.2">
      <c r="AD1466"/>
      <c r="AJ1466"/>
      <c r="AM1466"/>
    </row>
    <row r="1467" spans="30:39" x14ac:dyDescent="0.2">
      <c r="AD1467"/>
      <c r="AJ1467"/>
      <c r="AM1467"/>
    </row>
    <row r="1468" spans="30:39" x14ac:dyDescent="0.2">
      <c r="AD1468"/>
      <c r="AJ1468"/>
      <c r="AM1468"/>
    </row>
    <row r="1469" spans="30:39" x14ac:dyDescent="0.2">
      <c r="AD1469"/>
      <c r="AJ1469"/>
      <c r="AM1469"/>
    </row>
    <row r="1470" spans="30:39" x14ac:dyDescent="0.2">
      <c r="AD1470"/>
      <c r="AJ1470"/>
      <c r="AM1470"/>
    </row>
    <row r="1471" spans="30:39" x14ac:dyDescent="0.2">
      <c r="AD1471"/>
      <c r="AJ1471"/>
      <c r="AM1471"/>
    </row>
    <row r="1472" spans="30:39" x14ac:dyDescent="0.2">
      <c r="AD1472"/>
      <c r="AJ1472"/>
      <c r="AM1472"/>
    </row>
    <row r="1473" spans="30:39" x14ac:dyDescent="0.2">
      <c r="AD1473"/>
      <c r="AJ1473"/>
      <c r="AM1473"/>
    </row>
    <row r="1474" spans="30:39" x14ac:dyDescent="0.2">
      <c r="AD1474"/>
      <c r="AJ1474"/>
      <c r="AM1474"/>
    </row>
    <row r="1475" spans="30:39" x14ac:dyDescent="0.2">
      <c r="AD1475"/>
      <c r="AJ1475"/>
      <c r="AM1475"/>
    </row>
    <row r="1476" spans="30:39" x14ac:dyDescent="0.2">
      <c r="AD1476"/>
      <c r="AJ1476"/>
      <c r="AM1476"/>
    </row>
    <row r="1477" spans="30:39" x14ac:dyDescent="0.2">
      <c r="AD1477"/>
      <c r="AJ1477"/>
      <c r="AM1477"/>
    </row>
    <row r="1478" spans="30:39" x14ac:dyDescent="0.2">
      <c r="AD1478"/>
      <c r="AJ1478"/>
      <c r="AM1478"/>
    </row>
    <row r="1479" spans="30:39" x14ac:dyDescent="0.2">
      <c r="AD1479"/>
      <c r="AJ1479"/>
      <c r="AM1479"/>
    </row>
    <row r="1480" spans="30:39" x14ac:dyDescent="0.2">
      <c r="AD1480"/>
      <c r="AJ1480"/>
      <c r="AM1480"/>
    </row>
    <row r="1481" spans="30:39" x14ac:dyDescent="0.2">
      <c r="AD1481"/>
      <c r="AJ1481"/>
      <c r="AM1481"/>
    </row>
    <row r="1482" spans="30:39" x14ac:dyDescent="0.2">
      <c r="AD1482"/>
      <c r="AJ1482"/>
      <c r="AM1482"/>
    </row>
    <row r="1483" spans="30:39" x14ac:dyDescent="0.2">
      <c r="AD1483"/>
      <c r="AJ1483"/>
      <c r="AM1483"/>
    </row>
    <row r="1484" spans="30:39" x14ac:dyDescent="0.2">
      <c r="AD1484"/>
      <c r="AJ1484"/>
      <c r="AM1484"/>
    </row>
    <row r="1485" spans="30:39" x14ac:dyDescent="0.2">
      <c r="AD1485"/>
      <c r="AJ1485"/>
      <c r="AM1485"/>
    </row>
    <row r="1486" spans="30:39" x14ac:dyDescent="0.2">
      <c r="AD1486"/>
      <c r="AJ1486"/>
      <c r="AM1486"/>
    </row>
    <row r="1487" spans="30:39" x14ac:dyDescent="0.2">
      <c r="AD1487"/>
      <c r="AJ1487"/>
      <c r="AM1487"/>
    </row>
    <row r="1488" spans="30:39" x14ac:dyDescent="0.2">
      <c r="AD1488"/>
      <c r="AJ1488"/>
      <c r="AM1488"/>
    </row>
    <row r="1489" spans="30:39" x14ac:dyDescent="0.2">
      <c r="AD1489"/>
      <c r="AJ1489"/>
      <c r="AM1489"/>
    </row>
    <row r="1490" spans="30:39" x14ac:dyDescent="0.2">
      <c r="AD1490"/>
      <c r="AJ1490"/>
      <c r="AM1490"/>
    </row>
    <row r="1491" spans="30:39" x14ac:dyDescent="0.2">
      <c r="AD1491"/>
      <c r="AJ1491"/>
      <c r="AM1491"/>
    </row>
    <row r="1492" spans="30:39" x14ac:dyDescent="0.2">
      <c r="AD1492"/>
      <c r="AJ1492"/>
      <c r="AM1492"/>
    </row>
    <row r="1493" spans="30:39" x14ac:dyDescent="0.2">
      <c r="AD1493"/>
      <c r="AJ1493"/>
      <c r="AM1493"/>
    </row>
    <row r="1494" spans="30:39" x14ac:dyDescent="0.2">
      <c r="AD1494"/>
      <c r="AJ1494"/>
      <c r="AM1494"/>
    </row>
    <row r="1495" spans="30:39" x14ac:dyDescent="0.2">
      <c r="AD1495"/>
      <c r="AJ1495"/>
      <c r="AM1495"/>
    </row>
    <row r="1496" spans="30:39" x14ac:dyDescent="0.2">
      <c r="AD1496"/>
      <c r="AJ1496"/>
      <c r="AM1496"/>
    </row>
    <row r="1497" spans="30:39" x14ac:dyDescent="0.2">
      <c r="AD1497"/>
      <c r="AJ1497"/>
      <c r="AM1497"/>
    </row>
    <row r="1498" spans="30:39" x14ac:dyDescent="0.2">
      <c r="AD1498"/>
      <c r="AJ1498"/>
      <c r="AM1498"/>
    </row>
    <row r="1499" spans="30:39" x14ac:dyDescent="0.2">
      <c r="AD1499"/>
      <c r="AJ1499"/>
      <c r="AM1499"/>
    </row>
    <row r="1500" spans="30:39" x14ac:dyDescent="0.2">
      <c r="AD1500"/>
      <c r="AJ1500"/>
      <c r="AM1500"/>
    </row>
    <row r="1501" spans="30:39" x14ac:dyDescent="0.2">
      <c r="AD1501"/>
      <c r="AJ1501"/>
      <c r="AM1501"/>
    </row>
    <row r="1502" spans="30:39" x14ac:dyDescent="0.2">
      <c r="AD1502"/>
      <c r="AJ1502"/>
      <c r="AM1502"/>
    </row>
    <row r="1503" spans="30:39" x14ac:dyDescent="0.2">
      <c r="AD1503"/>
      <c r="AJ1503"/>
      <c r="AM1503"/>
    </row>
    <row r="1504" spans="30:39" x14ac:dyDescent="0.2">
      <c r="AD1504"/>
      <c r="AJ1504"/>
      <c r="AM1504"/>
    </row>
    <row r="1505" spans="30:39" x14ac:dyDescent="0.2">
      <c r="AD1505"/>
      <c r="AJ1505"/>
      <c r="AM1505"/>
    </row>
    <row r="1506" spans="30:39" x14ac:dyDescent="0.2">
      <c r="AD1506"/>
      <c r="AJ1506"/>
      <c r="AM1506"/>
    </row>
    <row r="1507" spans="30:39" x14ac:dyDescent="0.2">
      <c r="AD1507"/>
      <c r="AJ1507"/>
      <c r="AM1507"/>
    </row>
    <row r="1508" spans="30:39" x14ac:dyDescent="0.2">
      <c r="AD1508"/>
      <c r="AJ1508"/>
      <c r="AM1508"/>
    </row>
    <row r="1509" spans="30:39" x14ac:dyDescent="0.2">
      <c r="AD1509"/>
      <c r="AJ1509"/>
      <c r="AM1509"/>
    </row>
    <row r="1510" spans="30:39" x14ac:dyDescent="0.2">
      <c r="AD1510"/>
      <c r="AJ1510"/>
      <c r="AM1510"/>
    </row>
    <row r="1511" spans="30:39" x14ac:dyDescent="0.2">
      <c r="AD1511"/>
      <c r="AJ1511"/>
      <c r="AM1511"/>
    </row>
    <row r="1512" spans="30:39" x14ac:dyDescent="0.2">
      <c r="AD1512"/>
      <c r="AJ1512"/>
      <c r="AM1512"/>
    </row>
    <row r="1513" spans="30:39" x14ac:dyDescent="0.2">
      <c r="AD1513"/>
      <c r="AJ1513"/>
      <c r="AM1513"/>
    </row>
    <row r="1514" spans="30:39" x14ac:dyDescent="0.2">
      <c r="AD1514"/>
      <c r="AJ1514"/>
      <c r="AM1514"/>
    </row>
    <row r="1515" spans="30:39" x14ac:dyDescent="0.2">
      <c r="AD1515"/>
      <c r="AJ1515"/>
      <c r="AM1515"/>
    </row>
    <row r="1516" spans="30:39" x14ac:dyDescent="0.2">
      <c r="AD1516"/>
      <c r="AJ1516"/>
      <c r="AM1516"/>
    </row>
    <row r="1517" spans="30:39" x14ac:dyDescent="0.2">
      <c r="AD1517"/>
      <c r="AJ1517"/>
      <c r="AM1517"/>
    </row>
    <row r="1518" spans="30:39" x14ac:dyDescent="0.2">
      <c r="AD1518"/>
      <c r="AJ1518"/>
      <c r="AM1518"/>
    </row>
    <row r="1519" spans="30:39" x14ac:dyDescent="0.2">
      <c r="AD1519"/>
      <c r="AJ1519"/>
      <c r="AM1519"/>
    </row>
    <row r="1520" spans="30:39" x14ac:dyDescent="0.2">
      <c r="AD1520"/>
      <c r="AJ1520"/>
      <c r="AM1520"/>
    </row>
    <row r="1521" spans="30:39" x14ac:dyDescent="0.2">
      <c r="AD1521"/>
      <c r="AJ1521"/>
      <c r="AM1521"/>
    </row>
    <row r="1522" spans="30:39" x14ac:dyDescent="0.2">
      <c r="AD1522"/>
      <c r="AJ1522"/>
      <c r="AM1522"/>
    </row>
    <row r="1523" spans="30:39" x14ac:dyDescent="0.2">
      <c r="AD1523"/>
      <c r="AJ1523"/>
      <c r="AM1523"/>
    </row>
    <row r="1524" spans="30:39" x14ac:dyDescent="0.2">
      <c r="AD1524"/>
      <c r="AJ1524"/>
      <c r="AM1524"/>
    </row>
    <row r="1525" spans="30:39" x14ac:dyDescent="0.2">
      <c r="AD1525"/>
      <c r="AJ1525"/>
      <c r="AM1525"/>
    </row>
    <row r="1526" spans="30:39" x14ac:dyDescent="0.2">
      <c r="AD1526"/>
      <c r="AJ1526"/>
      <c r="AM1526"/>
    </row>
    <row r="1527" spans="30:39" x14ac:dyDescent="0.2">
      <c r="AD1527"/>
      <c r="AJ1527"/>
      <c r="AM1527"/>
    </row>
    <row r="1528" spans="30:39" x14ac:dyDescent="0.2">
      <c r="AD1528"/>
      <c r="AJ1528"/>
      <c r="AM1528"/>
    </row>
    <row r="1529" spans="30:39" x14ac:dyDescent="0.2">
      <c r="AD1529"/>
      <c r="AJ1529"/>
      <c r="AM1529"/>
    </row>
    <row r="1530" spans="30:39" x14ac:dyDescent="0.2">
      <c r="AD1530"/>
      <c r="AJ1530"/>
      <c r="AM1530"/>
    </row>
    <row r="1531" spans="30:39" x14ac:dyDescent="0.2">
      <c r="AD1531"/>
      <c r="AJ1531"/>
      <c r="AM1531"/>
    </row>
    <row r="1532" spans="30:39" x14ac:dyDescent="0.2">
      <c r="AD1532"/>
      <c r="AJ1532"/>
      <c r="AM1532"/>
    </row>
    <row r="1533" spans="30:39" x14ac:dyDescent="0.2">
      <c r="AD1533"/>
      <c r="AJ1533"/>
      <c r="AM1533"/>
    </row>
    <row r="1534" spans="30:39" x14ac:dyDescent="0.2">
      <c r="AD1534"/>
      <c r="AJ1534"/>
      <c r="AM1534"/>
    </row>
    <row r="1535" spans="30:39" x14ac:dyDescent="0.2">
      <c r="AD1535"/>
      <c r="AJ1535"/>
      <c r="AM1535"/>
    </row>
    <row r="1536" spans="30:39" x14ac:dyDescent="0.2">
      <c r="AD1536"/>
      <c r="AJ1536"/>
      <c r="AM1536"/>
    </row>
    <row r="1537" spans="30:39" x14ac:dyDescent="0.2">
      <c r="AD1537"/>
      <c r="AJ1537"/>
      <c r="AM1537"/>
    </row>
    <row r="1538" spans="30:39" x14ac:dyDescent="0.2">
      <c r="AD1538"/>
      <c r="AJ1538"/>
      <c r="AM1538"/>
    </row>
    <row r="1539" spans="30:39" x14ac:dyDescent="0.2">
      <c r="AD1539"/>
      <c r="AJ1539"/>
      <c r="AM1539"/>
    </row>
    <row r="1540" spans="30:39" x14ac:dyDescent="0.2">
      <c r="AD1540"/>
      <c r="AJ1540"/>
      <c r="AM1540"/>
    </row>
    <row r="1541" spans="30:39" x14ac:dyDescent="0.2">
      <c r="AD1541"/>
      <c r="AJ1541"/>
      <c r="AM1541"/>
    </row>
    <row r="1542" spans="30:39" x14ac:dyDescent="0.2">
      <c r="AD1542"/>
      <c r="AJ1542"/>
      <c r="AM1542"/>
    </row>
    <row r="1543" spans="30:39" x14ac:dyDescent="0.2">
      <c r="AD1543"/>
      <c r="AJ1543"/>
      <c r="AM1543"/>
    </row>
    <row r="1544" spans="30:39" x14ac:dyDescent="0.2">
      <c r="AD1544"/>
      <c r="AJ1544"/>
      <c r="AM1544"/>
    </row>
    <row r="1545" spans="30:39" x14ac:dyDescent="0.2">
      <c r="AD1545"/>
      <c r="AJ1545"/>
      <c r="AM1545"/>
    </row>
    <row r="1546" spans="30:39" x14ac:dyDescent="0.2">
      <c r="AD1546"/>
      <c r="AJ1546"/>
      <c r="AM1546"/>
    </row>
    <row r="1547" spans="30:39" x14ac:dyDescent="0.2">
      <c r="AD1547"/>
      <c r="AJ1547"/>
      <c r="AM1547"/>
    </row>
    <row r="1548" spans="30:39" x14ac:dyDescent="0.2">
      <c r="AD1548"/>
      <c r="AJ1548"/>
      <c r="AM1548"/>
    </row>
    <row r="1549" spans="30:39" x14ac:dyDescent="0.2">
      <c r="AD1549"/>
      <c r="AJ1549"/>
      <c r="AM1549"/>
    </row>
    <row r="1550" spans="30:39" x14ac:dyDescent="0.2">
      <c r="AD1550"/>
      <c r="AJ1550"/>
      <c r="AM1550"/>
    </row>
    <row r="1551" spans="30:39" x14ac:dyDescent="0.2">
      <c r="AD1551"/>
      <c r="AJ1551"/>
      <c r="AM1551"/>
    </row>
    <row r="1552" spans="30:39" x14ac:dyDescent="0.2">
      <c r="AD1552"/>
      <c r="AJ1552"/>
      <c r="AM1552"/>
    </row>
    <row r="1553" spans="30:39" x14ac:dyDescent="0.2">
      <c r="AD1553"/>
      <c r="AJ1553"/>
      <c r="AM1553"/>
    </row>
    <row r="1554" spans="30:39" x14ac:dyDescent="0.2">
      <c r="AD1554"/>
      <c r="AJ1554"/>
      <c r="AM1554"/>
    </row>
    <row r="1555" spans="30:39" x14ac:dyDescent="0.2">
      <c r="AD1555"/>
      <c r="AJ1555"/>
      <c r="AM1555"/>
    </row>
    <row r="1556" spans="30:39" x14ac:dyDescent="0.2">
      <c r="AD1556"/>
      <c r="AJ1556"/>
      <c r="AM1556"/>
    </row>
    <row r="1557" spans="30:39" x14ac:dyDescent="0.2">
      <c r="AD1557"/>
      <c r="AJ1557"/>
      <c r="AM1557"/>
    </row>
    <row r="1558" spans="30:39" x14ac:dyDescent="0.2">
      <c r="AD1558"/>
      <c r="AJ1558"/>
      <c r="AM1558"/>
    </row>
    <row r="1559" spans="30:39" x14ac:dyDescent="0.2">
      <c r="AD1559"/>
      <c r="AJ1559"/>
      <c r="AM1559"/>
    </row>
    <row r="1560" spans="30:39" x14ac:dyDescent="0.2">
      <c r="AD1560"/>
      <c r="AJ1560"/>
      <c r="AM1560"/>
    </row>
    <row r="1561" spans="30:39" x14ac:dyDescent="0.2">
      <c r="AD1561"/>
      <c r="AJ1561"/>
      <c r="AM1561"/>
    </row>
    <row r="1562" spans="30:39" x14ac:dyDescent="0.2">
      <c r="AD1562"/>
      <c r="AJ1562"/>
      <c r="AM1562"/>
    </row>
    <row r="1563" spans="30:39" x14ac:dyDescent="0.2">
      <c r="AD1563"/>
      <c r="AJ1563"/>
      <c r="AM1563"/>
    </row>
    <row r="1564" spans="30:39" x14ac:dyDescent="0.2">
      <c r="AD1564"/>
      <c r="AJ1564"/>
      <c r="AM1564"/>
    </row>
    <row r="1565" spans="30:39" x14ac:dyDescent="0.2">
      <c r="AD1565"/>
      <c r="AJ1565"/>
      <c r="AM1565"/>
    </row>
    <row r="1566" spans="30:39" x14ac:dyDescent="0.2">
      <c r="AD1566"/>
      <c r="AJ1566"/>
      <c r="AM1566"/>
    </row>
    <row r="1567" spans="30:39" x14ac:dyDescent="0.2">
      <c r="AD1567"/>
      <c r="AJ1567"/>
      <c r="AM1567"/>
    </row>
    <row r="1568" spans="30:39" x14ac:dyDescent="0.2">
      <c r="AD1568"/>
      <c r="AJ1568"/>
      <c r="AM1568"/>
    </row>
    <row r="1569" spans="30:39" x14ac:dyDescent="0.2">
      <c r="AD1569"/>
      <c r="AJ1569"/>
      <c r="AM1569"/>
    </row>
    <row r="1570" spans="30:39" x14ac:dyDescent="0.2">
      <c r="AD1570"/>
      <c r="AJ1570"/>
      <c r="AM1570"/>
    </row>
    <row r="1571" spans="30:39" x14ac:dyDescent="0.2">
      <c r="AD1571"/>
      <c r="AJ1571"/>
      <c r="AM1571"/>
    </row>
    <row r="1572" spans="30:39" x14ac:dyDescent="0.2">
      <c r="AD1572"/>
      <c r="AJ1572"/>
      <c r="AM1572"/>
    </row>
    <row r="1573" spans="30:39" x14ac:dyDescent="0.2">
      <c r="AD1573"/>
      <c r="AJ1573"/>
      <c r="AM1573"/>
    </row>
    <row r="1574" spans="30:39" x14ac:dyDescent="0.2">
      <c r="AD1574"/>
      <c r="AJ1574"/>
      <c r="AM1574"/>
    </row>
    <row r="1575" spans="30:39" x14ac:dyDescent="0.2">
      <c r="AD1575"/>
      <c r="AJ1575"/>
      <c r="AM1575"/>
    </row>
    <row r="1576" spans="30:39" x14ac:dyDescent="0.2">
      <c r="AD1576"/>
      <c r="AJ1576"/>
      <c r="AM1576"/>
    </row>
    <row r="1577" spans="30:39" x14ac:dyDescent="0.2">
      <c r="AD1577"/>
      <c r="AJ1577"/>
      <c r="AM1577"/>
    </row>
    <row r="1578" spans="30:39" x14ac:dyDescent="0.2">
      <c r="AD1578"/>
      <c r="AJ1578"/>
      <c r="AM1578"/>
    </row>
    <row r="1579" spans="30:39" x14ac:dyDescent="0.2">
      <c r="AD1579"/>
      <c r="AJ1579"/>
      <c r="AM1579"/>
    </row>
    <row r="1580" spans="30:39" x14ac:dyDescent="0.2">
      <c r="AD1580"/>
      <c r="AJ1580"/>
      <c r="AM1580"/>
    </row>
    <row r="1581" spans="30:39" x14ac:dyDescent="0.2">
      <c r="AD1581"/>
      <c r="AJ1581"/>
      <c r="AM1581"/>
    </row>
    <row r="1582" spans="30:39" x14ac:dyDescent="0.2">
      <c r="AD1582"/>
      <c r="AJ1582"/>
      <c r="AM1582"/>
    </row>
    <row r="1583" spans="30:39" x14ac:dyDescent="0.2">
      <c r="AD1583"/>
      <c r="AJ1583"/>
      <c r="AM1583"/>
    </row>
    <row r="1584" spans="30:39" x14ac:dyDescent="0.2">
      <c r="AD1584"/>
      <c r="AJ1584"/>
      <c r="AM1584"/>
    </row>
    <row r="1585" spans="30:39" x14ac:dyDescent="0.2">
      <c r="AD1585"/>
      <c r="AJ1585"/>
      <c r="AM1585"/>
    </row>
    <row r="1586" spans="30:39" x14ac:dyDescent="0.2">
      <c r="AD1586"/>
      <c r="AJ1586"/>
      <c r="AM1586"/>
    </row>
    <row r="1587" spans="30:39" x14ac:dyDescent="0.2">
      <c r="AD1587"/>
      <c r="AJ1587"/>
      <c r="AM1587"/>
    </row>
    <row r="1588" spans="30:39" x14ac:dyDescent="0.2">
      <c r="AD1588"/>
      <c r="AJ1588"/>
      <c r="AM1588"/>
    </row>
    <row r="1589" spans="30:39" x14ac:dyDescent="0.2">
      <c r="AD1589"/>
      <c r="AJ1589"/>
      <c r="AM1589"/>
    </row>
    <row r="1590" spans="30:39" x14ac:dyDescent="0.2">
      <c r="AD1590"/>
      <c r="AJ1590"/>
      <c r="AM1590"/>
    </row>
    <row r="1591" spans="30:39" x14ac:dyDescent="0.2">
      <c r="AD1591"/>
      <c r="AJ1591"/>
      <c r="AM1591"/>
    </row>
    <row r="1592" spans="30:39" x14ac:dyDescent="0.2">
      <c r="AD1592"/>
      <c r="AJ1592"/>
      <c r="AM1592"/>
    </row>
    <row r="1593" spans="30:39" x14ac:dyDescent="0.2">
      <c r="AD1593"/>
      <c r="AJ1593"/>
      <c r="AM1593"/>
    </row>
    <row r="1594" spans="30:39" x14ac:dyDescent="0.2">
      <c r="AD1594"/>
      <c r="AJ1594"/>
      <c r="AM1594"/>
    </row>
    <row r="1595" spans="30:39" x14ac:dyDescent="0.2">
      <c r="AD1595"/>
      <c r="AJ1595"/>
      <c r="AM1595"/>
    </row>
    <row r="1596" spans="30:39" x14ac:dyDescent="0.2">
      <c r="AD1596"/>
      <c r="AJ1596"/>
      <c r="AM1596"/>
    </row>
    <row r="1597" spans="30:39" x14ac:dyDescent="0.2">
      <c r="AD1597"/>
      <c r="AJ1597"/>
      <c r="AM1597"/>
    </row>
    <row r="1598" spans="30:39" x14ac:dyDescent="0.2">
      <c r="AD1598"/>
      <c r="AJ1598"/>
      <c r="AM1598"/>
    </row>
    <row r="1599" spans="30:39" x14ac:dyDescent="0.2">
      <c r="AD1599"/>
      <c r="AJ1599"/>
      <c r="AM1599"/>
    </row>
    <row r="1600" spans="30:39" x14ac:dyDescent="0.2">
      <c r="AD1600"/>
      <c r="AJ1600"/>
      <c r="AM1600"/>
    </row>
    <row r="1601" spans="30:39" x14ac:dyDescent="0.2">
      <c r="AD1601"/>
      <c r="AJ1601"/>
      <c r="AM1601"/>
    </row>
    <row r="1602" spans="30:39" x14ac:dyDescent="0.2">
      <c r="AD1602"/>
      <c r="AJ1602"/>
      <c r="AM1602"/>
    </row>
    <row r="1603" spans="30:39" x14ac:dyDescent="0.2">
      <c r="AD1603"/>
      <c r="AJ1603"/>
      <c r="AM1603"/>
    </row>
    <row r="1604" spans="30:39" x14ac:dyDescent="0.2">
      <c r="AD1604"/>
      <c r="AJ1604"/>
      <c r="AM1604"/>
    </row>
    <row r="1605" spans="30:39" x14ac:dyDescent="0.2">
      <c r="AD1605"/>
      <c r="AJ1605"/>
      <c r="AM1605"/>
    </row>
    <row r="1606" spans="30:39" x14ac:dyDescent="0.2">
      <c r="AD1606"/>
      <c r="AJ1606"/>
      <c r="AM1606"/>
    </row>
    <row r="1607" spans="30:39" x14ac:dyDescent="0.2">
      <c r="AD1607"/>
      <c r="AJ1607"/>
      <c r="AM1607"/>
    </row>
    <row r="1608" spans="30:39" x14ac:dyDescent="0.2">
      <c r="AD1608"/>
      <c r="AJ1608"/>
      <c r="AM1608"/>
    </row>
    <row r="1609" spans="30:39" x14ac:dyDescent="0.2">
      <c r="AD1609"/>
      <c r="AJ1609"/>
      <c r="AM1609"/>
    </row>
    <row r="1610" spans="30:39" x14ac:dyDescent="0.2">
      <c r="AD1610"/>
      <c r="AJ1610"/>
      <c r="AM1610"/>
    </row>
    <row r="1611" spans="30:39" x14ac:dyDescent="0.2">
      <c r="AD1611"/>
      <c r="AJ1611"/>
      <c r="AM1611"/>
    </row>
    <row r="1612" spans="30:39" x14ac:dyDescent="0.2">
      <c r="AD1612"/>
      <c r="AJ1612"/>
      <c r="AM1612"/>
    </row>
    <row r="1613" spans="30:39" x14ac:dyDescent="0.2">
      <c r="AD1613"/>
      <c r="AJ1613"/>
      <c r="AM1613"/>
    </row>
    <row r="1614" spans="30:39" x14ac:dyDescent="0.2">
      <c r="AD1614"/>
      <c r="AJ1614"/>
      <c r="AM1614"/>
    </row>
    <row r="1615" spans="30:39" x14ac:dyDescent="0.2">
      <c r="AD1615"/>
      <c r="AJ1615"/>
      <c r="AM1615"/>
    </row>
    <row r="1616" spans="30:39" x14ac:dyDescent="0.2">
      <c r="AD1616"/>
      <c r="AJ1616"/>
      <c r="AM1616"/>
    </row>
    <row r="1617" spans="30:39" x14ac:dyDescent="0.2">
      <c r="AD1617"/>
      <c r="AJ1617"/>
      <c r="AM1617"/>
    </row>
    <row r="1618" spans="30:39" x14ac:dyDescent="0.2">
      <c r="AD1618"/>
      <c r="AJ1618"/>
      <c r="AM1618"/>
    </row>
    <row r="1619" spans="30:39" x14ac:dyDescent="0.2">
      <c r="AD1619"/>
      <c r="AJ1619"/>
      <c r="AM1619"/>
    </row>
    <row r="1620" spans="30:39" x14ac:dyDescent="0.2">
      <c r="AD1620"/>
      <c r="AJ1620"/>
      <c r="AM1620"/>
    </row>
    <row r="1621" spans="30:39" x14ac:dyDescent="0.2">
      <c r="AD1621"/>
      <c r="AJ1621"/>
      <c r="AM1621"/>
    </row>
    <row r="1622" spans="30:39" x14ac:dyDescent="0.2">
      <c r="AD1622"/>
      <c r="AJ1622"/>
      <c r="AM1622"/>
    </row>
    <row r="1623" spans="30:39" x14ac:dyDescent="0.2">
      <c r="AD1623"/>
      <c r="AJ1623"/>
      <c r="AM1623"/>
    </row>
    <row r="1624" spans="30:39" x14ac:dyDescent="0.2">
      <c r="AD1624"/>
      <c r="AJ1624"/>
      <c r="AM1624"/>
    </row>
    <row r="1625" spans="30:39" x14ac:dyDescent="0.2">
      <c r="AD1625"/>
      <c r="AJ1625"/>
      <c r="AM1625"/>
    </row>
    <row r="1626" spans="30:39" x14ac:dyDescent="0.2">
      <c r="AD1626"/>
      <c r="AJ1626"/>
      <c r="AM1626"/>
    </row>
    <row r="1627" spans="30:39" x14ac:dyDescent="0.2">
      <c r="AD1627"/>
      <c r="AJ1627"/>
      <c r="AM1627"/>
    </row>
    <row r="1628" spans="30:39" x14ac:dyDescent="0.2">
      <c r="AD1628"/>
      <c r="AJ1628"/>
      <c r="AM1628"/>
    </row>
    <row r="1629" spans="30:39" x14ac:dyDescent="0.2">
      <c r="AD1629"/>
      <c r="AJ1629"/>
      <c r="AM1629"/>
    </row>
    <row r="1630" spans="30:39" x14ac:dyDescent="0.2">
      <c r="AD1630"/>
      <c r="AJ1630"/>
      <c r="AM1630"/>
    </row>
    <row r="1631" spans="30:39" x14ac:dyDescent="0.2">
      <c r="AD1631"/>
      <c r="AJ1631"/>
      <c r="AM1631"/>
    </row>
    <row r="1632" spans="30:39" x14ac:dyDescent="0.2">
      <c r="AD1632"/>
      <c r="AJ1632"/>
      <c r="AM1632"/>
    </row>
    <row r="1633" spans="30:39" x14ac:dyDescent="0.2">
      <c r="AD1633"/>
      <c r="AJ1633"/>
      <c r="AM1633"/>
    </row>
    <row r="1634" spans="30:39" x14ac:dyDescent="0.2">
      <c r="AD1634"/>
      <c r="AJ1634"/>
      <c r="AM1634"/>
    </row>
    <row r="1635" spans="30:39" x14ac:dyDescent="0.2">
      <c r="AD1635"/>
      <c r="AJ1635"/>
      <c r="AM1635"/>
    </row>
    <row r="1636" spans="30:39" x14ac:dyDescent="0.2">
      <c r="AD1636"/>
      <c r="AJ1636"/>
      <c r="AM1636"/>
    </row>
    <row r="1637" spans="30:39" x14ac:dyDescent="0.2">
      <c r="AD1637"/>
      <c r="AJ1637"/>
      <c r="AM1637"/>
    </row>
    <row r="1638" spans="30:39" x14ac:dyDescent="0.2">
      <c r="AD1638"/>
      <c r="AJ1638"/>
      <c r="AM1638"/>
    </row>
    <row r="1639" spans="30:39" x14ac:dyDescent="0.2">
      <c r="AD1639"/>
      <c r="AJ1639"/>
      <c r="AM1639"/>
    </row>
    <row r="1640" spans="30:39" x14ac:dyDescent="0.2">
      <c r="AD1640"/>
      <c r="AJ1640"/>
      <c r="AM1640"/>
    </row>
    <row r="1641" spans="30:39" x14ac:dyDescent="0.2">
      <c r="AD1641"/>
      <c r="AJ1641"/>
      <c r="AM1641"/>
    </row>
    <row r="1642" spans="30:39" x14ac:dyDescent="0.2">
      <c r="AD1642"/>
      <c r="AJ1642"/>
      <c r="AM1642"/>
    </row>
    <row r="1643" spans="30:39" x14ac:dyDescent="0.2">
      <c r="AD1643"/>
      <c r="AJ1643"/>
      <c r="AM1643"/>
    </row>
    <row r="1644" spans="30:39" x14ac:dyDescent="0.2">
      <c r="AD1644"/>
      <c r="AJ1644"/>
      <c r="AM1644"/>
    </row>
    <row r="1645" spans="30:39" x14ac:dyDescent="0.2">
      <c r="AD1645"/>
      <c r="AJ1645"/>
      <c r="AM1645"/>
    </row>
    <row r="1646" spans="30:39" x14ac:dyDescent="0.2">
      <c r="AD1646"/>
      <c r="AJ1646"/>
      <c r="AM1646"/>
    </row>
    <row r="1647" spans="30:39" x14ac:dyDescent="0.2">
      <c r="AD1647"/>
      <c r="AJ1647"/>
      <c r="AM1647"/>
    </row>
    <row r="1648" spans="30:39" x14ac:dyDescent="0.2">
      <c r="AD1648"/>
      <c r="AJ1648"/>
      <c r="AM1648"/>
    </row>
    <row r="1649" spans="30:39" x14ac:dyDescent="0.2">
      <c r="AD1649"/>
      <c r="AJ1649"/>
      <c r="AM1649"/>
    </row>
    <row r="1650" spans="30:39" x14ac:dyDescent="0.2">
      <c r="AD1650"/>
      <c r="AJ1650"/>
      <c r="AM1650"/>
    </row>
    <row r="1651" spans="30:39" x14ac:dyDescent="0.2">
      <c r="AD1651"/>
      <c r="AJ1651"/>
      <c r="AM1651"/>
    </row>
    <row r="1652" spans="30:39" x14ac:dyDescent="0.2">
      <c r="AD1652"/>
      <c r="AJ1652"/>
      <c r="AM1652"/>
    </row>
    <row r="1653" spans="30:39" x14ac:dyDescent="0.2">
      <c r="AD1653"/>
      <c r="AJ1653"/>
      <c r="AM1653"/>
    </row>
    <row r="1654" spans="30:39" x14ac:dyDescent="0.2">
      <c r="AD1654"/>
      <c r="AJ1654"/>
      <c r="AM1654"/>
    </row>
    <row r="1655" spans="30:39" x14ac:dyDescent="0.2">
      <c r="AD1655"/>
      <c r="AJ1655"/>
      <c r="AM1655"/>
    </row>
    <row r="1656" spans="30:39" x14ac:dyDescent="0.2">
      <c r="AD1656"/>
      <c r="AJ1656"/>
      <c r="AM1656"/>
    </row>
    <row r="1657" spans="30:39" x14ac:dyDescent="0.2">
      <c r="AD1657"/>
      <c r="AJ1657"/>
      <c r="AM1657"/>
    </row>
    <row r="1658" spans="30:39" x14ac:dyDescent="0.2">
      <c r="AD1658"/>
      <c r="AJ1658"/>
      <c r="AM1658"/>
    </row>
    <row r="1659" spans="30:39" x14ac:dyDescent="0.2">
      <c r="AD1659"/>
      <c r="AJ1659"/>
      <c r="AM1659"/>
    </row>
    <row r="1660" spans="30:39" x14ac:dyDescent="0.2">
      <c r="AD1660"/>
      <c r="AJ1660"/>
      <c r="AM1660"/>
    </row>
    <row r="1661" spans="30:39" x14ac:dyDescent="0.2">
      <c r="AD1661"/>
      <c r="AJ1661"/>
      <c r="AM1661"/>
    </row>
    <row r="1662" spans="30:39" x14ac:dyDescent="0.2">
      <c r="AD1662"/>
      <c r="AJ1662"/>
      <c r="AM1662"/>
    </row>
    <row r="1663" spans="30:39" x14ac:dyDescent="0.2">
      <c r="AD1663"/>
      <c r="AJ1663"/>
      <c r="AM1663"/>
    </row>
    <row r="1664" spans="30:39" x14ac:dyDescent="0.2">
      <c r="AD1664"/>
      <c r="AJ1664"/>
      <c r="AM1664"/>
    </row>
    <row r="1665" spans="30:39" x14ac:dyDescent="0.2">
      <c r="AD1665"/>
      <c r="AJ1665"/>
      <c r="AM1665"/>
    </row>
    <row r="1666" spans="30:39" x14ac:dyDescent="0.2">
      <c r="AD1666"/>
      <c r="AJ1666"/>
      <c r="AM1666"/>
    </row>
    <row r="1667" spans="30:39" x14ac:dyDescent="0.2">
      <c r="AD1667"/>
      <c r="AJ1667"/>
      <c r="AM1667"/>
    </row>
    <row r="1668" spans="30:39" x14ac:dyDescent="0.2">
      <c r="AD1668"/>
      <c r="AJ1668"/>
      <c r="AM1668"/>
    </row>
    <row r="1669" spans="30:39" x14ac:dyDescent="0.2">
      <c r="AD1669"/>
      <c r="AJ1669"/>
      <c r="AM1669"/>
    </row>
    <row r="1670" spans="30:39" x14ac:dyDescent="0.2">
      <c r="AD1670"/>
      <c r="AJ1670"/>
      <c r="AM1670"/>
    </row>
    <row r="1671" spans="30:39" x14ac:dyDescent="0.2">
      <c r="AD1671"/>
      <c r="AJ1671"/>
      <c r="AM1671"/>
    </row>
    <row r="1672" spans="30:39" x14ac:dyDescent="0.2">
      <c r="AD1672"/>
      <c r="AJ1672"/>
      <c r="AM1672"/>
    </row>
    <row r="1673" spans="30:39" x14ac:dyDescent="0.2">
      <c r="AD1673"/>
      <c r="AJ1673"/>
      <c r="AM1673"/>
    </row>
    <row r="1674" spans="30:39" x14ac:dyDescent="0.2">
      <c r="AD1674"/>
      <c r="AJ1674"/>
      <c r="AM1674"/>
    </row>
    <row r="1675" spans="30:39" x14ac:dyDescent="0.2">
      <c r="AD1675"/>
      <c r="AJ1675"/>
      <c r="AM1675"/>
    </row>
    <row r="1676" spans="30:39" x14ac:dyDescent="0.2">
      <c r="AD1676"/>
      <c r="AJ1676"/>
      <c r="AM1676"/>
    </row>
    <row r="1677" spans="30:39" x14ac:dyDescent="0.2">
      <c r="AD1677"/>
      <c r="AJ1677"/>
      <c r="AM1677"/>
    </row>
    <row r="1678" spans="30:39" x14ac:dyDescent="0.2">
      <c r="AD1678"/>
      <c r="AJ1678"/>
      <c r="AM1678"/>
    </row>
    <row r="1679" spans="30:39" x14ac:dyDescent="0.2">
      <c r="AD1679"/>
      <c r="AJ1679"/>
      <c r="AM1679"/>
    </row>
    <row r="1680" spans="30:39" x14ac:dyDescent="0.2">
      <c r="AD1680"/>
      <c r="AJ1680"/>
      <c r="AM1680"/>
    </row>
    <row r="1681" spans="30:39" x14ac:dyDescent="0.2">
      <c r="AD1681"/>
      <c r="AJ1681"/>
      <c r="AM1681"/>
    </row>
    <row r="1682" spans="30:39" x14ac:dyDescent="0.2">
      <c r="AD1682"/>
      <c r="AJ1682"/>
      <c r="AM1682"/>
    </row>
    <row r="1683" spans="30:39" x14ac:dyDescent="0.2">
      <c r="AD1683"/>
      <c r="AJ1683"/>
      <c r="AM1683"/>
    </row>
    <row r="1684" spans="30:39" x14ac:dyDescent="0.2">
      <c r="AD1684"/>
      <c r="AJ1684"/>
      <c r="AM1684"/>
    </row>
    <row r="1685" spans="30:39" x14ac:dyDescent="0.2">
      <c r="AD1685"/>
      <c r="AJ1685"/>
      <c r="AM1685"/>
    </row>
    <row r="1686" spans="30:39" x14ac:dyDescent="0.2">
      <c r="AD1686"/>
      <c r="AJ1686"/>
      <c r="AM1686"/>
    </row>
    <row r="1687" spans="30:39" x14ac:dyDescent="0.2">
      <c r="AD1687"/>
      <c r="AJ1687"/>
      <c r="AM1687"/>
    </row>
    <row r="1688" spans="30:39" x14ac:dyDescent="0.2">
      <c r="AD1688"/>
      <c r="AJ1688"/>
      <c r="AM1688"/>
    </row>
    <row r="1689" spans="30:39" x14ac:dyDescent="0.2">
      <c r="AD1689"/>
      <c r="AJ1689"/>
      <c r="AM1689"/>
    </row>
    <row r="1690" spans="30:39" x14ac:dyDescent="0.2">
      <c r="AD1690"/>
      <c r="AJ1690"/>
      <c r="AM1690"/>
    </row>
    <row r="1691" spans="30:39" x14ac:dyDescent="0.2">
      <c r="AD1691"/>
      <c r="AJ1691"/>
      <c r="AM1691"/>
    </row>
    <row r="1692" spans="30:39" x14ac:dyDescent="0.2">
      <c r="AD1692"/>
      <c r="AJ1692"/>
      <c r="AM1692"/>
    </row>
    <row r="1693" spans="30:39" x14ac:dyDescent="0.2">
      <c r="AD1693"/>
      <c r="AJ1693"/>
      <c r="AM1693"/>
    </row>
    <row r="1694" spans="30:39" x14ac:dyDescent="0.2">
      <c r="AD1694"/>
      <c r="AJ1694"/>
      <c r="AM1694"/>
    </row>
    <row r="1695" spans="30:39" x14ac:dyDescent="0.2">
      <c r="AD1695"/>
      <c r="AJ1695"/>
      <c r="AM1695"/>
    </row>
    <row r="1696" spans="30:39" x14ac:dyDescent="0.2">
      <c r="AD1696"/>
      <c r="AJ1696"/>
      <c r="AM1696"/>
    </row>
    <row r="1697" spans="30:39" x14ac:dyDescent="0.2">
      <c r="AD1697"/>
      <c r="AJ1697"/>
      <c r="AM1697"/>
    </row>
    <row r="1698" spans="30:39" x14ac:dyDescent="0.2">
      <c r="AD1698"/>
      <c r="AJ1698"/>
      <c r="AM1698"/>
    </row>
    <row r="1699" spans="30:39" x14ac:dyDescent="0.2">
      <c r="AD1699"/>
      <c r="AJ1699"/>
      <c r="AM1699"/>
    </row>
    <row r="1700" spans="30:39" x14ac:dyDescent="0.2">
      <c r="AD1700"/>
      <c r="AJ1700"/>
      <c r="AM1700"/>
    </row>
    <row r="1701" spans="30:39" x14ac:dyDescent="0.2">
      <c r="AD1701"/>
      <c r="AJ1701"/>
      <c r="AM1701"/>
    </row>
    <row r="1702" spans="30:39" x14ac:dyDescent="0.2">
      <c r="AD1702"/>
      <c r="AJ1702"/>
      <c r="AM1702"/>
    </row>
    <row r="1703" spans="30:39" x14ac:dyDescent="0.2">
      <c r="AD1703"/>
      <c r="AJ1703"/>
      <c r="AM1703"/>
    </row>
    <row r="1704" spans="30:39" x14ac:dyDescent="0.2">
      <c r="AD1704"/>
      <c r="AJ1704"/>
      <c r="AM1704"/>
    </row>
    <row r="1705" spans="30:39" x14ac:dyDescent="0.2">
      <c r="AD1705"/>
      <c r="AJ1705"/>
      <c r="AM1705"/>
    </row>
    <row r="1706" spans="30:39" x14ac:dyDescent="0.2">
      <c r="AD1706"/>
      <c r="AJ1706"/>
      <c r="AM1706"/>
    </row>
    <row r="1707" spans="30:39" x14ac:dyDescent="0.2">
      <c r="AD1707"/>
      <c r="AJ1707"/>
      <c r="AM1707"/>
    </row>
    <row r="1708" spans="30:39" x14ac:dyDescent="0.2">
      <c r="AD1708"/>
      <c r="AJ1708"/>
      <c r="AM1708"/>
    </row>
    <row r="1709" spans="30:39" x14ac:dyDescent="0.2">
      <c r="AD1709"/>
      <c r="AJ1709"/>
      <c r="AM1709"/>
    </row>
    <row r="1710" spans="30:39" x14ac:dyDescent="0.2">
      <c r="AD1710"/>
      <c r="AJ1710"/>
      <c r="AM1710"/>
    </row>
    <row r="1711" spans="30:39" x14ac:dyDescent="0.2">
      <c r="AD1711"/>
      <c r="AJ1711"/>
      <c r="AM1711"/>
    </row>
    <row r="1712" spans="30:39" x14ac:dyDescent="0.2">
      <c r="AD1712"/>
      <c r="AJ1712"/>
      <c r="AM1712"/>
    </row>
    <row r="1713" spans="30:39" x14ac:dyDescent="0.2">
      <c r="AD1713"/>
      <c r="AJ1713"/>
      <c r="AM1713"/>
    </row>
    <row r="1714" spans="30:39" x14ac:dyDescent="0.2">
      <c r="AD1714"/>
      <c r="AJ1714"/>
      <c r="AM1714"/>
    </row>
    <row r="1715" spans="30:39" x14ac:dyDescent="0.2">
      <c r="AD1715"/>
      <c r="AJ1715"/>
      <c r="AM1715"/>
    </row>
    <row r="1716" spans="30:39" x14ac:dyDescent="0.2">
      <c r="AD1716"/>
      <c r="AJ1716"/>
      <c r="AM1716"/>
    </row>
    <row r="1717" spans="30:39" x14ac:dyDescent="0.2">
      <c r="AD1717"/>
      <c r="AJ1717"/>
      <c r="AM1717"/>
    </row>
    <row r="1718" spans="30:39" x14ac:dyDescent="0.2">
      <c r="AD1718"/>
      <c r="AJ1718"/>
      <c r="AM1718"/>
    </row>
    <row r="1719" spans="30:39" x14ac:dyDescent="0.2">
      <c r="AD1719"/>
      <c r="AJ1719"/>
      <c r="AM1719"/>
    </row>
    <row r="1720" spans="30:39" x14ac:dyDescent="0.2">
      <c r="AD1720"/>
      <c r="AJ1720"/>
      <c r="AM1720"/>
    </row>
    <row r="1721" spans="30:39" x14ac:dyDescent="0.2">
      <c r="AD1721"/>
      <c r="AJ1721"/>
      <c r="AM1721"/>
    </row>
    <row r="1722" spans="30:39" x14ac:dyDescent="0.2">
      <c r="AD1722"/>
      <c r="AJ1722"/>
      <c r="AM1722"/>
    </row>
    <row r="1723" spans="30:39" x14ac:dyDescent="0.2">
      <c r="AD1723"/>
      <c r="AJ1723"/>
      <c r="AM1723"/>
    </row>
    <row r="1724" spans="30:39" x14ac:dyDescent="0.2">
      <c r="AD1724"/>
      <c r="AJ1724"/>
      <c r="AM1724"/>
    </row>
    <row r="1725" spans="30:39" x14ac:dyDescent="0.2">
      <c r="AD1725"/>
      <c r="AJ1725"/>
      <c r="AM1725"/>
    </row>
    <row r="1726" spans="30:39" x14ac:dyDescent="0.2">
      <c r="AD1726"/>
      <c r="AJ1726"/>
      <c r="AM1726"/>
    </row>
    <row r="1727" spans="30:39" x14ac:dyDescent="0.2">
      <c r="AD1727"/>
      <c r="AJ1727"/>
      <c r="AM1727"/>
    </row>
    <row r="1728" spans="30:39" x14ac:dyDescent="0.2">
      <c r="AD1728"/>
      <c r="AJ1728"/>
      <c r="AM1728"/>
    </row>
    <row r="1729" spans="30:39" x14ac:dyDescent="0.2">
      <c r="AD1729"/>
      <c r="AJ1729"/>
      <c r="AM1729"/>
    </row>
    <row r="1730" spans="30:39" x14ac:dyDescent="0.2">
      <c r="AD1730"/>
      <c r="AJ1730"/>
      <c r="AM1730"/>
    </row>
    <row r="1731" spans="30:39" x14ac:dyDescent="0.2">
      <c r="AD1731"/>
      <c r="AJ1731"/>
      <c r="AM1731"/>
    </row>
    <row r="1732" spans="30:39" x14ac:dyDescent="0.2">
      <c r="AD1732"/>
      <c r="AJ1732"/>
      <c r="AM1732"/>
    </row>
    <row r="1733" spans="30:39" x14ac:dyDescent="0.2">
      <c r="AD1733"/>
      <c r="AJ1733"/>
      <c r="AM1733"/>
    </row>
    <row r="1734" spans="30:39" x14ac:dyDescent="0.2">
      <c r="AD1734"/>
      <c r="AJ1734"/>
      <c r="AM1734"/>
    </row>
    <row r="1735" spans="30:39" x14ac:dyDescent="0.2">
      <c r="AD1735"/>
      <c r="AJ1735"/>
      <c r="AM1735"/>
    </row>
    <row r="1736" spans="30:39" x14ac:dyDescent="0.2">
      <c r="AD1736"/>
      <c r="AJ1736"/>
      <c r="AM1736"/>
    </row>
    <row r="1737" spans="30:39" x14ac:dyDescent="0.2">
      <c r="AD1737"/>
      <c r="AJ1737"/>
      <c r="AM1737"/>
    </row>
    <row r="1738" spans="30:39" x14ac:dyDescent="0.2">
      <c r="AD1738"/>
      <c r="AJ1738"/>
      <c r="AM1738"/>
    </row>
    <row r="1739" spans="30:39" x14ac:dyDescent="0.2">
      <c r="AD1739"/>
      <c r="AJ1739"/>
      <c r="AM1739"/>
    </row>
    <row r="1740" spans="30:39" x14ac:dyDescent="0.2">
      <c r="AD1740"/>
      <c r="AJ1740"/>
      <c r="AM1740"/>
    </row>
    <row r="1741" spans="30:39" x14ac:dyDescent="0.2">
      <c r="AD1741"/>
      <c r="AJ1741"/>
      <c r="AM1741"/>
    </row>
    <row r="1742" spans="30:39" x14ac:dyDescent="0.2">
      <c r="AD1742"/>
      <c r="AJ1742"/>
      <c r="AM1742"/>
    </row>
    <row r="1743" spans="30:39" x14ac:dyDescent="0.2">
      <c r="AD1743"/>
      <c r="AJ1743"/>
      <c r="AM1743"/>
    </row>
    <row r="1744" spans="30:39" x14ac:dyDescent="0.2">
      <c r="AD1744"/>
      <c r="AJ1744"/>
      <c r="AM1744"/>
    </row>
    <row r="1745" spans="30:39" x14ac:dyDescent="0.2">
      <c r="AD1745"/>
      <c r="AJ1745"/>
      <c r="AM1745"/>
    </row>
    <row r="1746" spans="30:39" x14ac:dyDescent="0.2">
      <c r="AD1746"/>
      <c r="AJ1746"/>
      <c r="AM1746"/>
    </row>
    <row r="1747" spans="30:39" x14ac:dyDescent="0.2">
      <c r="AD1747"/>
      <c r="AJ1747"/>
      <c r="AM1747"/>
    </row>
    <row r="1748" spans="30:39" x14ac:dyDescent="0.2">
      <c r="AD1748"/>
      <c r="AJ1748"/>
      <c r="AM1748"/>
    </row>
    <row r="1749" spans="30:39" x14ac:dyDescent="0.2">
      <c r="AD1749"/>
      <c r="AJ1749"/>
      <c r="AM1749"/>
    </row>
    <row r="1750" spans="30:39" x14ac:dyDescent="0.2">
      <c r="AD1750"/>
      <c r="AJ1750"/>
      <c r="AM1750"/>
    </row>
    <row r="1751" spans="30:39" x14ac:dyDescent="0.2">
      <c r="AD1751"/>
      <c r="AJ1751"/>
      <c r="AM1751"/>
    </row>
    <row r="1752" spans="30:39" x14ac:dyDescent="0.2">
      <c r="AD1752"/>
      <c r="AJ1752"/>
      <c r="AM1752"/>
    </row>
    <row r="1753" spans="30:39" x14ac:dyDescent="0.2">
      <c r="AD1753"/>
      <c r="AJ1753"/>
      <c r="AM1753"/>
    </row>
    <row r="1754" spans="30:39" x14ac:dyDescent="0.2">
      <c r="AD1754"/>
      <c r="AJ1754"/>
      <c r="AM1754"/>
    </row>
    <row r="1755" spans="30:39" x14ac:dyDescent="0.2">
      <c r="AD1755"/>
      <c r="AJ1755"/>
      <c r="AM1755"/>
    </row>
    <row r="1756" spans="30:39" x14ac:dyDescent="0.2">
      <c r="AD1756"/>
      <c r="AJ1756"/>
      <c r="AM1756"/>
    </row>
    <row r="1757" spans="30:39" x14ac:dyDescent="0.2">
      <c r="AD1757"/>
      <c r="AJ1757"/>
      <c r="AM1757"/>
    </row>
    <row r="1758" spans="30:39" x14ac:dyDescent="0.2">
      <c r="AD1758"/>
      <c r="AJ1758"/>
      <c r="AM1758"/>
    </row>
    <row r="1759" spans="30:39" x14ac:dyDescent="0.2">
      <c r="AD1759"/>
      <c r="AJ1759"/>
      <c r="AM1759"/>
    </row>
    <row r="1760" spans="30:39" x14ac:dyDescent="0.2">
      <c r="AD1760"/>
      <c r="AJ1760"/>
      <c r="AM1760"/>
    </row>
    <row r="1761" spans="30:39" x14ac:dyDescent="0.2">
      <c r="AD1761"/>
      <c r="AJ1761"/>
      <c r="AM1761"/>
    </row>
    <row r="1762" spans="30:39" x14ac:dyDescent="0.2">
      <c r="AD1762"/>
      <c r="AJ1762"/>
      <c r="AM1762"/>
    </row>
    <row r="1763" spans="30:39" x14ac:dyDescent="0.2">
      <c r="AD1763"/>
      <c r="AJ1763"/>
      <c r="AM1763"/>
    </row>
    <row r="1764" spans="30:39" x14ac:dyDescent="0.2">
      <c r="AD1764"/>
      <c r="AJ1764"/>
      <c r="AM1764"/>
    </row>
    <row r="1765" spans="30:39" x14ac:dyDescent="0.2">
      <c r="AD1765"/>
      <c r="AJ1765"/>
      <c r="AM1765"/>
    </row>
    <row r="1766" spans="30:39" x14ac:dyDescent="0.2">
      <c r="AD1766"/>
      <c r="AJ1766"/>
      <c r="AM1766"/>
    </row>
    <row r="1767" spans="30:39" x14ac:dyDescent="0.2">
      <c r="AD1767"/>
      <c r="AJ1767"/>
      <c r="AM1767"/>
    </row>
    <row r="1768" spans="30:39" x14ac:dyDescent="0.2">
      <c r="AD1768"/>
      <c r="AJ1768"/>
      <c r="AM1768"/>
    </row>
    <row r="1769" spans="30:39" x14ac:dyDescent="0.2">
      <c r="AD1769"/>
      <c r="AJ1769"/>
      <c r="AM1769"/>
    </row>
    <row r="1770" spans="30:39" x14ac:dyDescent="0.2">
      <c r="AD1770"/>
      <c r="AJ1770"/>
      <c r="AM1770"/>
    </row>
    <row r="1771" spans="30:39" x14ac:dyDescent="0.2">
      <c r="AD1771"/>
      <c r="AJ1771"/>
      <c r="AM1771"/>
    </row>
    <row r="1772" spans="30:39" x14ac:dyDescent="0.2">
      <c r="AD1772"/>
      <c r="AJ1772"/>
      <c r="AM1772"/>
    </row>
    <row r="1773" spans="30:39" x14ac:dyDescent="0.2">
      <c r="AD1773"/>
      <c r="AJ1773"/>
      <c r="AM1773"/>
    </row>
    <row r="1774" spans="30:39" x14ac:dyDescent="0.2">
      <c r="AD1774"/>
      <c r="AJ1774"/>
      <c r="AM1774"/>
    </row>
    <row r="1775" spans="30:39" x14ac:dyDescent="0.2">
      <c r="AD1775"/>
      <c r="AJ1775"/>
      <c r="AM1775"/>
    </row>
    <row r="1776" spans="30:39" x14ac:dyDescent="0.2">
      <c r="AD1776"/>
      <c r="AJ1776"/>
      <c r="AM1776"/>
    </row>
    <row r="1777" spans="30:39" x14ac:dyDescent="0.2">
      <c r="AD1777"/>
      <c r="AJ1777"/>
      <c r="AM1777"/>
    </row>
    <row r="1778" spans="30:39" x14ac:dyDescent="0.2">
      <c r="AD1778"/>
      <c r="AJ1778"/>
      <c r="AM1778"/>
    </row>
    <row r="1779" spans="30:39" x14ac:dyDescent="0.2">
      <c r="AD1779"/>
      <c r="AJ1779"/>
      <c r="AM1779"/>
    </row>
    <row r="1780" spans="30:39" x14ac:dyDescent="0.2">
      <c r="AD1780"/>
      <c r="AJ1780"/>
      <c r="AM1780"/>
    </row>
    <row r="1781" spans="30:39" x14ac:dyDescent="0.2">
      <c r="AD1781"/>
      <c r="AJ1781"/>
      <c r="AM1781"/>
    </row>
    <row r="1782" spans="30:39" x14ac:dyDescent="0.2">
      <c r="AD1782"/>
      <c r="AJ1782"/>
      <c r="AM1782"/>
    </row>
    <row r="1783" spans="30:39" x14ac:dyDescent="0.2">
      <c r="AD1783"/>
      <c r="AJ1783"/>
      <c r="AM1783"/>
    </row>
    <row r="1784" spans="30:39" x14ac:dyDescent="0.2">
      <c r="AD1784"/>
      <c r="AJ1784"/>
      <c r="AM1784"/>
    </row>
    <row r="1785" spans="30:39" x14ac:dyDescent="0.2">
      <c r="AD1785"/>
      <c r="AJ1785"/>
      <c r="AM1785"/>
    </row>
    <row r="1786" spans="30:39" x14ac:dyDescent="0.2">
      <c r="AD1786"/>
      <c r="AJ1786"/>
      <c r="AM1786"/>
    </row>
    <row r="1787" spans="30:39" x14ac:dyDescent="0.2">
      <c r="AD1787"/>
      <c r="AJ1787"/>
      <c r="AM1787"/>
    </row>
    <row r="1788" spans="30:39" x14ac:dyDescent="0.2">
      <c r="AD1788"/>
      <c r="AJ1788"/>
      <c r="AM1788"/>
    </row>
    <row r="1789" spans="30:39" x14ac:dyDescent="0.2">
      <c r="AD1789"/>
      <c r="AJ1789"/>
      <c r="AM1789"/>
    </row>
    <row r="1790" spans="30:39" x14ac:dyDescent="0.2">
      <c r="AD1790"/>
      <c r="AJ1790"/>
      <c r="AM1790"/>
    </row>
    <row r="1791" spans="30:39" x14ac:dyDescent="0.2">
      <c r="AD1791"/>
      <c r="AJ1791"/>
      <c r="AM1791"/>
    </row>
    <row r="1792" spans="30:39" x14ac:dyDescent="0.2">
      <c r="AD1792"/>
      <c r="AJ1792"/>
      <c r="AM1792"/>
    </row>
    <row r="1793" spans="30:39" x14ac:dyDescent="0.2">
      <c r="AD1793"/>
      <c r="AJ1793"/>
      <c r="AM1793"/>
    </row>
    <row r="1794" spans="30:39" x14ac:dyDescent="0.2">
      <c r="AD1794"/>
      <c r="AJ1794"/>
      <c r="AM1794"/>
    </row>
    <row r="1795" spans="30:39" x14ac:dyDescent="0.2">
      <c r="AD1795"/>
      <c r="AJ1795"/>
      <c r="AM1795"/>
    </row>
    <row r="1796" spans="30:39" x14ac:dyDescent="0.2">
      <c r="AD1796"/>
      <c r="AJ1796"/>
      <c r="AM1796"/>
    </row>
    <row r="1797" spans="30:39" x14ac:dyDescent="0.2">
      <c r="AD1797"/>
      <c r="AJ1797"/>
      <c r="AM1797"/>
    </row>
    <row r="1798" spans="30:39" x14ac:dyDescent="0.2">
      <c r="AD1798"/>
      <c r="AJ1798"/>
      <c r="AM1798"/>
    </row>
    <row r="1799" spans="30:39" x14ac:dyDescent="0.2">
      <c r="AD1799"/>
      <c r="AJ1799"/>
      <c r="AM1799"/>
    </row>
    <row r="1800" spans="30:39" x14ac:dyDescent="0.2">
      <c r="AD1800"/>
      <c r="AJ1800"/>
      <c r="AM1800"/>
    </row>
    <row r="1801" spans="30:39" x14ac:dyDescent="0.2">
      <c r="AD1801"/>
      <c r="AJ1801"/>
      <c r="AM1801"/>
    </row>
    <row r="1802" spans="30:39" x14ac:dyDescent="0.2">
      <c r="AD1802"/>
      <c r="AJ1802"/>
      <c r="AM1802"/>
    </row>
    <row r="1803" spans="30:39" x14ac:dyDescent="0.2">
      <c r="AD1803"/>
      <c r="AJ1803"/>
      <c r="AM1803"/>
    </row>
    <row r="1804" spans="30:39" x14ac:dyDescent="0.2">
      <c r="AD1804"/>
      <c r="AJ1804"/>
      <c r="AM1804"/>
    </row>
    <row r="1805" spans="30:39" x14ac:dyDescent="0.2">
      <c r="AD1805"/>
      <c r="AJ1805"/>
      <c r="AM1805"/>
    </row>
    <row r="1806" spans="30:39" x14ac:dyDescent="0.2">
      <c r="AD1806"/>
      <c r="AJ1806"/>
      <c r="AM1806"/>
    </row>
    <row r="1807" spans="30:39" x14ac:dyDescent="0.2">
      <c r="AD1807"/>
      <c r="AJ1807"/>
      <c r="AM1807"/>
    </row>
    <row r="1808" spans="30:39" x14ac:dyDescent="0.2">
      <c r="AD1808"/>
      <c r="AJ1808"/>
      <c r="AM1808"/>
    </row>
    <row r="1809" spans="30:39" x14ac:dyDescent="0.2">
      <c r="AD1809"/>
      <c r="AJ1809"/>
      <c r="AM1809"/>
    </row>
    <row r="1810" spans="30:39" x14ac:dyDescent="0.2">
      <c r="AD1810"/>
      <c r="AJ1810"/>
      <c r="AM1810"/>
    </row>
    <row r="1811" spans="30:39" x14ac:dyDescent="0.2">
      <c r="AD1811"/>
      <c r="AJ1811"/>
      <c r="AM1811"/>
    </row>
    <row r="1812" spans="30:39" x14ac:dyDescent="0.2">
      <c r="AD1812"/>
      <c r="AJ1812"/>
      <c r="AM1812"/>
    </row>
    <row r="1813" spans="30:39" x14ac:dyDescent="0.2">
      <c r="AD1813"/>
      <c r="AJ1813"/>
      <c r="AM1813"/>
    </row>
    <row r="1814" spans="30:39" x14ac:dyDescent="0.2">
      <c r="AD1814"/>
      <c r="AJ1814"/>
      <c r="AM1814"/>
    </row>
    <row r="1815" spans="30:39" x14ac:dyDescent="0.2">
      <c r="AD1815"/>
      <c r="AJ1815"/>
      <c r="AM1815"/>
    </row>
    <row r="1816" spans="30:39" x14ac:dyDescent="0.2">
      <c r="AD1816"/>
      <c r="AJ1816"/>
      <c r="AM1816"/>
    </row>
    <row r="1817" spans="30:39" x14ac:dyDescent="0.2">
      <c r="AD1817"/>
      <c r="AJ1817"/>
      <c r="AM1817"/>
    </row>
    <row r="1818" spans="30:39" x14ac:dyDescent="0.2">
      <c r="AD1818"/>
      <c r="AJ1818"/>
      <c r="AM1818"/>
    </row>
    <row r="1819" spans="30:39" x14ac:dyDescent="0.2">
      <c r="AD1819"/>
      <c r="AJ1819"/>
      <c r="AM1819"/>
    </row>
    <row r="1820" spans="30:39" x14ac:dyDescent="0.2">
      <c r="AD1820"/>
      <c r="AJ1820"/>
      <c r="AM1820"/>
    </row>
    <row r="1821" spans="30:39" x14ac:dyDescent="0.2">
      <c r="AD1821"/>
      <c r="AJ1821"/>
      <c r="AM1821"/>
    </row>
    <row r="1822" spans="30:39" x14ac:dyDescent="0.2">
      <c r="AD1822"/>
      <c r="AJ1822"/>
      <c r="AM1822"/>
    </row>
    <row r="1823" spans="30:39" x14ac:dyDescent="0.2">
      <c r="AD1823"/>
      <c r="AJ1823"/>
      <c r="AM1823"/>
    </row>
    <row r="1824" spans="30:39" x14ac:dyDescent="0.2">
      <c r="AD1824"/>
      <c r="AJ1824"/>
      <c r="AM1824"/>
    </row>
    <row r="1825" spans="30:39" x14ac:dyDescent="0.2">
      <c r="AD1825"/>
      <c r="AJ1825"/>
      <c r="AM1825"/>
    </row>
    <row r="1826" spans="30:39" x14ac:dyDescent="0.2">
      <c r="AD1826"/>
      <c r="AJ1826"/>
      <c r="AM1826"/>
    </row>
    <row r="1827" spans="30:39" x14ac:dyDescent="0.2">
      <c r="AD1827"/>
      <c r="AJ1827"/>
      <c r="AM1827"/>
    </row>
    <row r="1828" spans="30:39" x14ac:dyDescent="0.2">
      <c r="AD1828"/>
      <c r="AJ1828"/>
      <c r="AM1828"/>
    </row>
    <row r="1829" spans="30:39" x14ac:dyDescent="0.2">
      <c r="AD1829"/>
      <c r="AJ1829"/>
      <c r="AM1829"/>
    </row>
    <row r="1830" spans="30:39" x14ac:dyDescent="0.2">
      <c r="AD1830"/>
      <c r="AJ1830"/>
      <c r="AM1830"/>
    </row>
    <row r="1831" spans="30:39" x14ac:dyDescent="0.2">
      <c r="AD1831"/>
      <c r="AJ1831"/>
      <c r="AM1831"/>
    </row>
    <row r="1832" spans="30:39" x14ac:dyDescent="0.2">
      <c r="AD1832"/>
      <c r="AJ1832"/>
      <c r="AM1832"/>
    </row>
    <row r="1833" spans="30:39" x14ac:dyDescent="0.2">
      <c r="AD1833"/>
      <c r="AJ1833"/>
      <c r="AM1833"/>
    </row>
    <row r="1834" spans="30:39" x14ac:dyDescent="0.2">
      <c r="AD1834"/>
      <c r="AJ1834"/>
      <c r="AM1834"/>
    </row>
    <row r="1835" spans="30:39" x14ac:dyDescent="0.2">
      <c r="AD1835"/>
      <c r="AJ1835"/>
      <c r="AM1835"/>
    </row>
    <row r="1836" spans="30:39" x14ac:dyDescent="0.2">
      <c r="AD1836"/>
      <c r="AJ1836"/>
      <c r="AM1836"/>
    </row>
    <row r="1837" spans="30:39" x14ac:dyDescent="0.2">
      <c r="AD1837"/>
      <c r="AJ1837"/>
      <c r="AM1837"/>
    </row>
    <row r="1838" spans="30:39" x14ac:dyDescent="0.2">
      <c r="AD1838"/>
      <c r="AJ1838"/>
      <c r="AM1838"/>
    </row>
    <row r="1839" spans="30:39" x14ac:dyDescent="0.2">
      <c r="AD1839"/>
      <c r="AJ1839"/>
      <c r="AM1839"/>
    </row>
    <row r="1840" spans="30:39" x14ac:dyDescent="0.2">
      <c r="AD1840"/>
      <c r="AJ1840"/>
      <c r="AM1840"/>
    </row>
    <row r="1841" spans="30:39" x14ac:dyDescent="0.2">
      <c r="AD1841"/>
      <c r="AJ1841"/>
      <c r="AM1841"/>
    </row>
    <row r="1842" spans="30:39" x14ac:dyDescent="0.2">
      <c r="AD1842"/>
      <c r="AJ1842"/>
      <c r="AM1842"/>
    </row>
    <row r="1843" spans="30:39" x14ac:dyDescent="0.2">
      <c r="AD1843"/>
      <c r="AJ1843"/>
      <c r="AM1843"/>
    </row>
    <row r="1844" spans="30:39" x14ac:dyDescent="0.2">
      <c r="AD1844"/>
      <c r="AJ1844"/>
      <c r="AM1844"/>
    </row>
    <row r="1845" spans="30:39" x14ac:dyDescent="0.2">
      <c r="AD1845"/>
      <c r="AJ1845"/>
      <c r="AM1845"/>
    </row>
    <row r="1846" spans="30:39" x14ac:dyDescent="0.2">
      <c r="AD1846"/>
      <c r="AJ1846"/>
      <c r="AM1846"/>
    </row>
    <row r="1847" spans="30:39" x14ac:dyDescent="0.2">
      <c r="AD1847"/>
      <c r="AJ1847"/>
      <c r="AM1847"/>
    </row>
    <row r="1848" spans="30:39" x14ac:dyDescent="0.2">
      <c r="AD1848"/>
      <c r="AJ1848"/>
      <c r="AM1848"/>
    </row>
    <row r="1849" spans="30:39" x14ac:dyDescent="0.2">
      <c r="AD1849"/>
      <c r="AJ1849"/>
      <c r="AM1849"/>
    </row>
    <row r="1850" spans="30:39" x14ac:dyDescent="0.2">
      <c r="AD1850"/>
      <c r="AJ1850"/>
      <c r="AM1850"/>
    </row>
    <row r="1851" spans="30:39" x14ac:dyDescent="0.2">
      <c r="AD1851"/>
      <c r="AJ1851"/>
      <c r="AM1851"/>
    </row>
    <row r="1852" spans="30:39" x14ac:dyDescent="0.2">
      <c r="AD1852"/>
      <c r="AJ1852"/>
      <c r="AM1852"/>
    </row>
    <row r="1853" spans="30:39" x14ac:dyDescent="0.2">
      <c r="AD1853"/>
      <c r="AJ1853"/>
      <c r="AM1853"/>
    </row>
    <row r="1854" spans="30:39" x14ac:dyDescent="0.2">
      <c r="AD1854"/>
      <c r="AJ1854"/>
      <c r="AM1854"/>
    </row>
    <row r="1855" spans="30:39" x14ac:dyDescent="0.2">
      <c r="AD1855"/>
      <c r="AJ1855"/>
      <c r="AM1855"/>
    </row>
    <row r="1856" spans="30:39" x14ac:dyDescent="0.2">
      <c r="AD1856"/>
      <c r="AJ1856"/>
      <c r="AM1856"/>
    </row>
    <row r="1857" spans="30:39" x14ac:dyDescent="0.2">
      <c r="AD1857"/>
      <c r="AJ1857"/>
      <c r="AM1857"/>
    </row>
    <row r="1858" spans="30:39" x14ac:dyDescent="0.2">
      <c r="AD1858"/>
      <c r="AJ1858"/>
      <c r="AM1858"/>
    </row>
    <row r="1859" spans="30:39" x14ac:dyDescent="0.2">
      <c r="AD1859"/>
      <c r="AJ1859"/>
      <c r="AM1859"/>
    </row>
    <row r="1860" spans="30:39" x14ac:dyDescent="0.2">
      <c r="AD1860"/>
      <c r="AJ1860"/>
      <c r="AM1860"/>
    </row>
    <row r="1861" spans="30:39" x14ac:dyDescent="0.2">
      <c r="AD1861"/>
      <c r="AJ1861"/>
      <c r="AM1861"/>
    </row>
    <row r="1862" spans="30:39" x14ac:dyDescent="0.2">
      <c r="AD1862"/>
      <c r="AJ1862"/>
      <c r="AM1862"/>
    </row>
    <row r="1863" spans="30:39" x14ac:dyDescent="0.2">
      <c r="AD1863"/>
      <c r="AJ1863"/>
      <c r="AM1863"/>
    </row>
    <row r="1864" spans="30:39" x14ac:dyDescent="0.2">
      <c r="AD1864"/>
      <c r="AJ1864"/>
      <c r="AM1864"/>
    </row>
    <row r="1865" spans="30:39" x14ac:dyDescent="0.2">
      <c r="AD1865"/>
      <c r="AJ1865"/>
      <c r="AM1865"/>
    </row>
    <row r="1866" spans="30:39" x14ac:dyDescent="0.2">
      <c r="AD1866"/>
      <c r="AJ1866"/>
      <c r="AM1866"/>
    </row>
    <row r="1867" spans="30:39" x14ac:dyDescent="0.2">
      <c r="AD1867"/>
      <c r="AJ1867"/>
      <c r="AM1867"/>
    </row>
    <row r="1868" spans="30:39" x14ac:dyDescent="0.2">
      <c r="AD1868"/>
      <c r="AJ1868"/>
      <c r="AM1868"/>
    </row>
    <row r="1869" spans="30:39" x14ac:dyDescent="0.2">
      <c r="AD1869"/>
      <c r="AJ1869"/>
      <c r="AM1869"/>
    </row>
    <row r="1870" spans="30:39" x14ac:dyDescent="0.2">
      <c r="AD1870"/>
      <c r="AJ1870"/>
      <c r="AM1870"/>
    </row>
    <row r="1871" spans="30:39" x14ac:dyDescent="0.2">
      <c r="AD1871"/>
      <c r="AJ1871"/>
      <c r="AM1871"/>
    </row>
    <row r="1872" spans="30:39" x14ac:dyDescent="0.2">
      <c r="AD1872"/>
      <c r="AJ1872"/>
      <c r="AM1872"/>
    </row>
    <row r="1873" spans="30:39" x14ac:dyDescent="0.2">
      <c r="AD1873"/>
      <c r="AJ1873"/>
      <c r="AM1873"/>
    </row>
    <row r="1874" spans="30:39" x14ac:dyDescent="0.2">
      <c r="AD1874"/>
      <c r="AJ1874"/>
      <c r="AM1874"/>
    </row>
    <row r="1875" spans="30:39" x14ac:dyDescent="0.2">
      <c r="AD1875"/>
      <c r="AJ1875"/>
      <c r="AM1875"/>
    </row>
    <row r="1876" spans="30:39" x14ac:dyDescent="0.2">
      <c r="AD1876"/>
      <c r="AJ1876"/>
      <c r="AM1876"/>
    </row>
    <row r="1877" spans="30:39" x14ac:dyDescent="0.2">
      <c r="AD1877"/>
      <c r="AJ1877"/>
      <c r="AM1877"/>
    </row>
    <row r="1878" spans="30:39" x14ac:dyDescent="0.2">
      <c r="AD1878"/>
      <c r="AJ1878"/>
      <c r="AM1878"/>
    </row>
    <row r="1879" spans="30:39" x14ac:dyDescent="0.2">
      <c r="AD1879"/>
      <c r="AJ1879"/>
      <c r="AM1879"/>
    </row>
    <row r="1880" spans="30:39" x14ac:dyDescent="0.2">
      <c r="AD1880"/>
      <c r="AJ1880"/>
      <c r="AM1880"/>
    </row>
    <row r="1881" spans="30:39" x14ac:dyDescent="0.2">
      <c r="AD1881"/>
      <c r="AJ1881"/>
      <c r="AM1881"/>
    </row>
    <row r="1882" spans="30:39" x14ac:dyDescent="0.2">
      <c r="AD1882"/>
      <c r="AJ1882"/>
      <c r="AM1882"/>
    </row>
    <row r="1883" spans="30:39" x14ac:dyDescent="0.2">
      <c r="AD1883"/>
      <c r="AJ1883"/>
      <c r="AM1883"/>
    </row>
    <row r="1884" spans="30:39" x14ac:dyDescent="0.2">
      <c r="AD1884"/>
      <c r="AJ1884"/>
      <c r="AM1884"/>
    </row>
    <row r="1885" spans="30:39" x14ac:dyDescent="0.2">
      <c r="AD1885"/>
      <c r="AJ1885"/>
      <c r="AM1885"/>
    </row>
    <row r="1886" spans="30:39" x14ac:dyDescent="0.2">
      <c r="AD1886"/>
      <c r="AJ1886"/>
      <c r="AM1886"/>
    </row>
    <row r="1887" spans="30:39" x14ac:dyDescent="0.2">
      <c r="AD1887"/>
      <c r="AJ1887"/>
      <c r="AM1887"/>
    </row>
    <row r="1888" spans="30:39" x14ac:dyDescent="0.2">
      <c r="AD1888"/>
      <c r="AJ1888"/>
      <c r="AM1888"/>
    </row>
    <row r="1889" spans="30:39" x14ac:dyDescent="0.2">
      <c r="AD1889"/>
      <c r="AJ1889"/>
      <c r="AM1889"/>
    </row>
    <row r="1890" spans="30:39" x14ac:dyDescent="0.2">
      <c r="AD1890"/>
      <c r="AJ1890"/>
      <c r="AM1890"/>
    </row>
    <row r="1891" spans="30:39" x14ac:dyDescent="0.2">
      <c r="AD1891"/>
      <c r="AJ1891"/>
      <c r="AM1891"/>
    </row>
    <row r="1892" spans="30:39" x14ac:dyDescent="0.2">
      <c r="AD1892"/>
      <c r="AJ1892"/>
      <c r="AM1892"/>
    </row>
    <row r="1893" spans="30:39" x14ac:dyDescent="0.2">
      <c r="AD1893"/>
      <c r="AJ1893"/>
      <c r="AM1893"/>
    </row>
    <row r="1894" spans="30:39" x14ac:dyDescent="0.2">
      <c r="AD1894"/>
      <c r="AJ1894"/>
      <c r="AM1894"/>
    </row>
    <row r="1895" spans="30:39" x14ac:dyDescent="0.2">
      <c r="AD1895"/>
      <c r="AJ1895"/>
      <c r="AM1895"/>
    </row>
    <row r="1896" spans="30:39" x14ac:dyDescent="0.2">
      <c r="AD1896"/>
      <c r="AJ1896"/>
      <c r="AM1896"/>
    </row>
    <row r="1897" spans="30:39" x14ac:dyDescent="0.2">
      <c r="AD1897"/>
      <c r="AJ1897"/>
      <c r="AM1897"/>
    </row>
    <row r="1898" spans="30:39" x14ac:dyDescent="0.2">
      <c r="AD1898"/>
      <c r="AJ1898"/>
      <c r="AM1898"/>
    </row>
    <row r="1899" spans="30:39" x14ac:dyDescent="0.2">
      <c r="AD1899"/>
      <c r="AJ1899"/>
      <c r="AM1899"/>
    </row>
    <row r="1900" spans="30:39" x14ac:dyDescent="0.2">
      <c r="AD1900"/>
      <c r="AJ1900"/>
      <c r="AM1900"/>
    </row>
    <row r="1901" spans="30:39" x14ac:dyDescent="0.2">
      <c r="AD1901"/>
      <c r="AJ1901"/>
      <c r="AM1901"/>
    </row>
    <row r="1902" spans="30:39" x14ac:dyDescent="0.2">
      <c r="AD1902"/>
      <c r="AJ1902"/>
      <c r="AM1902"/>
    </row>
    <row r="1903" spans="30:39" x14ac:dyDescent="0.2">
      <c r="AD1903"/>
      <c r="AJ1903"/>
      <c r="AM1903"/>
    </row>
    <row r="1904" spans="30:39" x14ac:dyDescent="0.2">
      <c r="AD1904"/>
      <c r="AJ1904"/>
      <c r="AM1904"/>
    </row>
    <row r="1905" spans="30:39" x14ac:dyDescent="0.2">
      <c r="AD1905"/>
      <c r="AJ1905"/>
      <c r="AM1905"/>
    </row>
    <row r="1906" spans="30:39" x14ac:dyDescent="0.2">
      <c r="AD1906"/>
      <c r="AJ1906"/>
      <c r="AM1906"/>
    </row>
    <row r="1907" spans="30:39" x14ac:dyDescent="0.2">
      <c r="AD1907"/>
      <c r="AJ1907"/>
      <c r="AM1907"/>
    </row>
    <row r="1908" spans="30:39" x14ac:dyDescent="0.2">
      <c r="AD1908"/>
      <c r="AJ1908"/>
      <c r="AM1908"/>
    </row>
    <row r="1909" spans="30:39" x14ac:dyDescent="0.2">
      <c r="AD1909"/>
      <c r="AJ1909"/>
      <c r="AM1909"/>
    </row>
    <row r="1910" spans="30:39" x14ac:dyDescent="0.2">
      <c r="AD1910"/>
      <c r="AJ1910"/>
      <c r="AM1910"/>
    </row>
    <row r="1911" spans="30:39" x14ac:dyDescent="0.2">
      <c r="AD1911"/>
      <c r="AJ1911"/>
      <c r="AM1911"/>
    </row>
    <row r="1912" spans="30:39" x14ac:dyDescent="0.2">
      <c r="AD1912"/>
      <c r="AJ1912"/>
      <c r="AM1912"/>
    </row>
    <row r="1913" spans="30:39" x14ac:dyDescent="0.2">
      <c r="AD1913"/>
      <c r="AJ1913"/>
      <c r="AM1913"/>
    </row>
    <row r="1914" spans="30:39" x14ac:dyDescent="0.2">
      <c r="AD1914"/>
      <c r="AJ1914"/>
      <c r="AM1914"/>
    </row>
    <row r="1915" spans="30:39" x14ac:dyDescent="0.2">
      <c r="AD1915"/>
      <c r="AJ1915"/>
      <c r="AM1915"/>
    </row>
    <row r="1916" spans="30:39" x14ac:dyDescent="0.2">
      <c r="AD1916"/>
      <c r="AJ1916"/>
      <c r="AM1916"/>
    </row>
    <row r="1917" spans="30:39" x14ac:dyDescent="0.2">
      <c r="AD1917"/>
      <c r="AJ1917"/>
      <c r="AM1917"/>
    </row>
    <row r="1918" spans="30:39" x14ac:dyDescent="0.2">
      <c r="AD1918"/>
      <c r="AJ1918"/>
      <c r="AM1918"/>
    </row>
    <row r="1919" spans="30:39" x14ac:dyDescent="0.2">
      <c r="AD1919"/>
      <c r="AJ1919"/>
      <c r="AM1919"/>
    </row>
    <row r="1920" spans="30:39" x14ac:dyDescent="0.2">
      <c r="AD1920"/>
      <c r="AJ1920"/>
      <c r="AM1920"/>
    </row>
    <row r="1921" spans="30:39" x14ac:dyDescent="0.2">
      <c r="AD1921"/>
      <c r="AJ1921"/>
      <c r="AM1921"/>
    </row>
    <row r="1922" spans="30:39" x14ac:dyDescent="0.2">
      <c r="AD1922"/>
      <c r="AJ1922"/>
      <c r="AM1922"/>
    </row>
    <row r="1923" spans="30:39" x14ac:dyDescent="0.2">
      <c r="AD1923"/>
      <c r="AJ1923"/>
      <c r="AM1923"/>
    </row>
    <row r="1924" spans="30:39" x14ac:dyDescent="0.2">
      <c r="AD1924"/>
      <c r="AJ1924"/>
      <c r="AM1924"/>
    </row>
    <row r="1925" spans="30:39" x14ac:dyDescent="0.2">
      <c r="AD1925"/>
      <c r="AJ1925"/>
      <c r="AM1925"/>
    </row>
    <row r="1926" spans="30:39" x14ac:dyDescent="0.2">
      <c r="AD1926"/>
      <c r="AJ1926"/>
      <c r="AM1926"/>
    </row>
    <row r="1927" spans="30:39" x14ac:dyDescent="0.2">
      <c r="AD1927"/>
      <c r="AJ1927"/>
      <c r="AM1927"/>
    </row>
    <row r="1928" spans="30:39" x14ac:dyDescent="0.2">
      <c r="AD1928"/>
      <c r="AJ1928"/>
      <c r="AM1928"/>
    </row>
    <row r="1929" spans="30:39" x14ac:dyDescent="0.2">
      <c r="AD1929"/>
      <c r="AJ1929"/>
      <c r="AM1929"/>
    </row>
    <row r="1930" spans="30:39" x14ac:dyDescent="0.2">
      <c r="AD1930"/>
      <c r="AJ1930"/>
      <c r="AM1930"/>
    </row>
    <row r="1931" spans="30:39" x14ac:dyDescent="0.2">
      <c r="AD1931"/>
      <c r="AJ1931"/>
      <c r="AM1931"/>
    </row>
    <row r="1932" spans="30:39" x14ac:dyDescent="0.2">
      <c r="AD1932"/>
      <c r="AJ1932"/>
      <c r="AM1932"/>
    </row>
    <row r="1933" spans="30:39" x14ac:dyDescent="0.2">
      <c r="AD1933"/>
      <c r="AJ1933"/>
      <c r="AM1933"/>
    </row>
    <row r="1934" spans="30:39" x14ac:dyDescent="0.2">
      <c r="AD1934"/>
      <c r="AJ1934"/>
      <c r="AM1934"/>
    </row>
    <row r="1935" spans="30:39" x14ac:dyDescent="0.2">
      <c r="AD1935"/>
      <c r="AJ1935"/>
      <c r="AM1935"/>
    </row>
    <row r="1936" spans="30:39" x14ac:dyDescent="0.2">
      <c r="AD1936"/>
      <c r="AJ1936"/>
      <c r="AM1936"/>
    </row>
    <row r="1937" spans="30:39" x14ac:dyDescent="0.2">
      <c r="AD1937"/>
      <c r="AJ1937"/>
      <c r="AM1937"/>
    </row>
    <row r="1938" spans="30:39" x14ac:dyDescent="0.2">
      <c r="AD1938"/>
      <c r="AJ1938"/>
      <c r="AM1938"/>
    </row>
    <row r="1939" spans="30:39" x14ac:dyDescent="0.2">
      <c r="AD1939"/>
      <c r="AJ1939"/>
      <c r="AM1939"/>
    </row>
    <row r="1940" spans="30:39" x14ac:dyDescent="0.2">
      <c r="AD1940"/>
      <c r="AJ1940"/>
      <c r="AM1940"/>
    </row>
    <row r="1941" spans="30:39" x14ac:dyDescent="0.2">
      <c r="AD1941"/>
      <c r="AJ1941"/>
      <c r="AM1941"/>
    </row>
    <row r="1942" spans="30:39" x14ac:dyDescent="0.2">
      <c r="AD1942"/>
      <c r="AJ1942"/>
      <c r="AM1942"/>
    </row>
    <row r="1943" spans="30:39" x14ac:dyDescent="0.2">
      <c r="AD1943"/>
      <c r="AJ1943"/>
      <c r="AM1943"/>
    </row>
    <row r="1944" spans="30:39" x14ac:dyDescent="0.2">
      <c r="AD1944"/>
      <c r="AJ1944"/>
      <c r="AM1944"/>
    </row>
    <row r="1945" spans="30:39" x14ac:dyDescent="0.2">
      <c r="AD1945"/>
      <c r="AJ1945"/>
      <c r="AM1945"/>
    </row>
    <row r="1946" spans="30:39" x14ac:dyDescent="0.2">
      <c r="AD1946"/>
      <c r="AJ1946"/>
      <c r="AM1946"/>
    </row>
    <row r="1947" spans="30:39" x14ac:dyDescent="0.2">
      <c r="AD1947"/>
      <c r="AJ1947"/>
      <c r="AM1947"/>
    </row>
    <row r="1948" spans="30:39" x14ac:dyDescent="0.2">
      <c r="AD1948"/>
      <c r="AJ1948"/>
      <c r="AM1948"/>
    </row>
    <row r="1949" spans="30:39" x14ac:dyDescent="0.2">
      <c r="AD1949"/>
      <c r="AJ1949"/>
      <c r="AM1949"/>
    </row>
    <row r="1950" spans="30:39" x14ac:dyDescent="0.2">
      <c r="AD1950"/>
      <c r="AJ1950"/>
      <c r="AM1950"/>
    </row>
    <row r="1951" spans="30:39" x14ac:dyDescent="0.2">
      <c r="AD1951"/>
      <c r="AJ1951"/>
      <c r="AM1951"/>
    </row>
    <row r="1952" spans="30:39" x14ac:dyDescent="0.2">
      <c r="AD1952"/>
      <c r="AJ1952"/>
      <c r="AM1952"/>
    </row>
    <row r="1953" spans="30:39" x14ac:dyDescent="0.2">
      <c r="AD1953"/>
      <c r="AJ1953"/>
      <c r="AM1953"/>
    </row>
    <row r="1954" spans="30:39" x14ac:dyDescent="0.2">
      <c r="AD1954"/>
      <c r="AJ1954"/>
      <c r="AM1954"/>
    </row>
    <row r="1955" spans="30:39" x14ac:dyDescent="0.2">
      <c r="AD1955"/>
      <c r="AJ1955"/>
      <c r="AM1955"/>
    </row>
    <row r="1956" spans="30:39" x14ac:dyDescent="0.2">
      <c r="AD1956"/>
      <c r="AJ1956"/>
      <c r="AM1956"/>
    </row>
    <row r="1957" spans="30:39" x14ac:dyDescent="0.2">
      <c r="AD1957"/>
      <c r="AJ1957"/>
      <c r="AM1957"/>
    </row>
    <row r="1958" spans="30:39" x14ac:dyDescent="0.2">
      <c r="AD1958"/>
      <c r="AJ1958"/>
      <c r="AM1958"/>
    </row>
    <row r="1959" spans="30:39" x14ac:dyDescent="0.2">
      <c r="AD1959"/>
      <c r="AJ1959"/>
      <c r="AM1959"/>
    </row>
    <row r="1960" spans="30:39" x14ac:dyDescent="0.2">
      <c r="AD1960"/>
      <c r="AJ1960"/>
      <c r="AM1960"/>
    </row>
    <row r="1961" spans="30:39" x14ac:dyDescent="0.2">
      <c r="AD1961"/>
      <c r="AJ1961"/>
      <c r="AM1961"/>
    </row>
    <row r="1962" spans="30:39" x14ac:dyDescent="0.2">
      <c r="AD1962"/>
      <c r="AJ1962"/>
      <c r="AM1962"/>
    </row>
    <row r="1963" spans="30:39" x14ac:dyDescent="0.2">
      <c r="AD1963"/>
      <c r="AJ1963"/>
      <c r="AM1963"/>
    </row>
    <row r="1964" spans="30:39" x14ac:dyDescent="0.2">
      <c r="AD1964"/>
      <c r="AJ1964"/>
      <c r="AM1964"/>
    </row>
    <row r="1965" spans="30:39" x14ac:dyDescent="0.2">
      <c r="AD1965"/>
      <c r="AJ1965"/>
      <c r="AM1965"/>
    </row>
    <row r="1966" spans="30:39" x14ac:dyDescent="0.2">
      <c r="AD1966"/>
      <c r="AJ1966"/>
      <c r="AM1966"/>
    </row>
    <row r="1967" spans="30:39" x14ac:dyDescent="0.2">
      <c r="AD1967"/>
      <c r="AJ1967"/>
      <c r="AM1967"/>
    </row>
    <row r="1968" spans="30:39" x14ac:dyDescent="0.2">
      <c r="AD1968"/>
      <c r="AJ1968"/>
      <c r="AM1968"/>
    </row>
    <row r="1969" spans="30:39" x14ac:dyDescent="0.2">
      <c r="AD1969"/>
      <c r="AJ1969"/>
      <c r="AM1969"/>
    </row>
    <row r="1970" spans="30:39" x14ac:dyDescent="0.2">
      <c r="AD1970"/>
      <c r="AJ1970"/>
      <c r="AM1970"/>
    </row>
    <row r="1971" spans="30:39" x14ac:dyDescent="0.2">
      <c r="AD1971"/>
      <c r="AJ1971"/>
      <c r="AM1971"/>
    </row>
    <row r="1972" spans="30:39" x14ac:dyDescent="0.2">
      <c r="AD1972"/>
      <c r="AJ1972"/>
      <c r="AM1972"/>
    </row>
    <row r="1973" spans="30:39" x14ac:dyDescent="0.2">
      <c r="AD1973"/>
      <c r="AJ1973"/>
      <c r="AM1973"/>
    </row>
    <row r="1974" spans="30:39" x14ac:dyDescent="0.2">
      <c r="AD1974"/>
      <c r="AJ1974"/>
      <c r="AM1974"/>
    </row>
    <row r="1975" spans="30:39" x14ac:dyDescent="0.2">
      <c r="AD1975"/>
      <c r="AJ1975"/>
      <c r="AM1975"/>
    </row>
    <row r="1976" spans="30:39" x14ac:dyDescent="0.2">
      <c r="AD1976"/>
      <c r="AJ1976"/>
      <c r="AM1976"/>
    </row>
    <row r="1977" spans="30:39" x14ac:dyDescent="0.2">
      <c r="AD1977"/>
      <c r="AJ1977"/>
      <c r="AM1977"/>
    </row>
    <row r="1978" spans="30:39" x14ac:dyDescent="0.2">
      <c r="AD1978"/>
      <c r="AJ1978"/>
      <c r="AM1978"/>
    </row>
    <row r="1979" spans="30:39" x14ac:dyDescent="0.2">
      <c r="AD1979"/>
      <c r="AJ1979"/>
      <c r="AM1979"/>
    </row>
    <row r="1980" spans="30:39" x14ac:dyDescent="0.2">
      <c r="AD1980"/>
      <c r="AJ1980"/>
      <c r="AM1980"/>
    </row>
    <row r="1981" spans="30:39" x14ac:dyDescent="0.2">
      <c r="AD1981"/>
      <c r="AJ1981"/>
      <c r="AM1981"/>
    </row>
    <row r="1982" spans="30:39" x14ac:dyDescent="0.2">
      <c r="AD1982"/>
      <c r="AJ1982"/>
      <c r="AM1982"/>
    </row>
    <row r="1983" spans="30:39" x14ac:dyDescent="0.2">
      <c r="AD1983"/>
      <c r="AJ1983"/>
      <c r="AM1983"/>
    </row>
    <row r="1984" spans="30:39" x14ac:dyDescent="0.2">
      <c r="AD1984"/>
      <c r="AJ1984"/>
      <c r="AM1984"/>
    </row>
    <row r="1985" spans="30:39" x14ac:dyDescent="0.2">
      <c r="AD1985"/>
      <c r="AJ1985"/>
      <c r="AM1985"/>
    </row>
    <row r="1986" spans="30:39" x14ac:dyDescent="0.2">
      <c r="AD1986"/>
      <c r="AJ1986"/>
      <c r="AM1986"/>
    </row>
    <row r="1987" spans="30:39" x14ac:dyDescent="0.2">
      <c r="AD1987"/>
      <c r="AJ1987"/>
      <c r="AM1987"/>
    </row>
    <row r="1988" spans="30:39" x14ac:dyDescent="0.2">
      <c r="AD1988"/>
      <c r="AJ1988"/>
      <c r="AM1988"/>
    </row>
    <row r="1989" spans="30:39" x14ac:dyDescent="0.2">
      <c r="AD1989"/>
      <c r="AJ1989"/>
      <c r="AM1989"/>
    </row>
    <row r="1990" spans="30:39" x14ac:dyDescent="0.2">
      <c r="AD1990"/>
      <c r="AJ1990"/>
      <c r="AM1990"/>
    </row>
    <row r="1991" spans="30:39" x14ac:dyDescent="0.2">
      <c r="AD1991"/>
      <c r="AJ1991"/>
      <c r="AM1991"/>
    </row>
    <row r="1992" spans="30:39" x14ac:dyDescent="0.2">
      <c r="AD1992"/>
      <c r="AJ1992"/>
      <c r="AM1992"/>
    </row>
    <row r="1993" spans="30:39" x14ac:dyDescent="0.2">
      <c r="AD1993"/>
      <c r="AJ1993"/>
      <c r="AM1993"/>
    </row>
    <row r="1994" spans="30:39" x14ac:dyDescent="0.2">
      <c r="AD1994"/>
      <c r="AJ1994"/>
      <c r="AM1994"/>
    </row>
    <row r="1995" spans="30:39" x14ac:dyDescent="0.2">
      <c r="AD1995"/>
      <c r="AJ1995"/>
      <c r="AM1995"/>
    </row>
    <row r="1996" spans="30:39" x14ac:dyDescent="0.2">
      <c r="AD1996"/>
      <c r="AJ1996"/>
      <c r="AM1996"/>
    </row>
    <row r="1997" spans="30:39" x14ac:dyDescent="0.2">
      <c r="AD1997"/>
      <c r="AJ1997"/>
      <c r="AM1997"/>
    </row>
    <row r="1998" spans="30:39" x14ac:dyDescent="0.2">
      <c r="AD1998"/>
      <c r="AJ1998"/>
      <c r="AM1998"/>
    </row>
    <row r="1999" spans="30:39" x14ac:dyDescent="0.2">
      <c r="AD1999"/>
      <c r="AJ1999"/>
      <c r="AM1999"/>
    </row>
    <row r="2000" spans="30:39" x14ac:dyDescent="0.2">
      <c r="AD2000"/>
      <c r="AJ2000"/>
      <c r="AM2000"/>
    </row>
    <row r="2001" spans="30:39" x14ac:dyDescent="0.2">
      <c r="AD2001"/>
      <c r="AJ2001"/>
      <c r="AM2001"/>
    </row>
    <row r="2002" spans="30:39" x14ac:dyDescent="0.2">
      <c r="AD2002"/>
      <c r="AJ2002"/>
      <c r="AM2002"/>
    </row>
    <row r="2003" spans="30:39" x14ac:dyDescent="0.2">
      <c r="AD2003"/>
      <c r="AJ2003"/>
      <c r="AM2003"/>
    </row>
    <row r="2004" spans="30:39" x14ac:dyDescent="0.2">
      <c r="AD2004"/>
      <c r="AJ2004"/>
      <c r="AM2004"/>
    </row>
    <row r="2005" spans="30:39" x14ac:dyDescent="0.2">
      <c r="AD2005"/>
      <c r="AJ2005"/>
      <c r="AM2005"/>
    </row>
    <row r="2006" spans="30:39" x14ac:dyDescent="0.2">
      <c r="AD2006"/>
      <c r="AJ2006"/>
      <c r="AM2006"/>
    </row>
    <row r="2007" spans="30:39" x14ac:dyDescent="0.2">
      <c r="AD2007"/>
      <c r="AJ2007"/>
      <c r="AM2007"/>
    </row>
    <row r="2008" spans="30:39" x14ac:dyDescent="0.2">
      <c r="AD2008"/>
      <c r="AJ2008"/>
      <c r="AM2008"/>
    </row>
    <row r="2009" spans="30:39" x14ac:dyDescent="0.2">
      <c r="AD2009"/>
      <c r="AJ2009"/>
      <c r="AM2009"/>
    </row>
    <row r="2010" spans="30:39" x14ac:dyDescent="0.2">
      <c r="AD2010"/>
      <c r="AJ2010"/>
      <c r="AM2010"/>
    </row>
    <row r="2011" spans="30:39" x14ac:dyDescent="0.2">
      <c r="AD2011"/>
      <c r="AJ2011"/>
      <c r="AM2011"/>
    </row>
    <row r="2012" spans="30:39" x14ac:dyDescent="0.2">
      <c r="AD2012"/>
      <c r="AJ2012"/>
      <c r="AM2012"/>
    </row>
    <row r="2013" spans="30:39" x14ac:dyDescent="0.2">
      <c r="AD2013"/>
      <c r="AJ2013"/>
      <c r="AM2013"/>
    </row>
    <row r="2014" spans="30:39" x14ac:dyDescent="0.2">
      <c r="AD2014"/>
      <c r="AJ2014"/>
      <c r="AM2014"/>
    </row>
    <row r="2015" spans="30:39" x14ac:dyDescent="0.2">
      <c r="AD2015"/>
      <c r="AJ2015"/>
      <c r="AM2015"/>
    </row>
    <row r="2016" spans="30:39" x14ac:dyDescent="0.2">
      <c r="AD2016"/>
      <c r="AJ2016"/>
      <c r="AM2016"/>
    </row>
    <row r="2017" spans="30:39" x14ac:dyDescent="0.2">
      <c r="AD2017"/>
      <c r="AJ2017"/>
      <c r="AM2017"/>
    </row>
    <row r="2018" spans="30:39" x14ac:dyDescent="0.2">
      <c r="AD2018"/>
      <c r="AJ2018"/>
      <c r="AM2018"/>
    </row>
    <row r="2019" spans="30:39" x14ac:dyDescent="0.2">
      <c r="AD2019"/>
      <c r="AJ2019"/>
      <c r="AM2019"/>
    </row>
    <row r="2020" spans="30:39" x14ac:dyDescent="0.2">
      <c r="AD2020"/>
      <c r="AJ2020"/>
      <c r="AM2020"/>
    </row>
    <row r="2021" spans="30:39" x14ac:dyDescent="0.2">
      <c r="AD2021"/>
      <c r="AJ2021"/>
      <c r="AM2021"/>
    </row>
    <row r="2022" spans="30:39" x14ac:dyDescent="0.2">
      <c r="AD2022"/>
      <c r="AJ2022"/>
      <c r="AM2022"/>
    </row>
    <row r="2023" spans="30:39" x14ac:dyDescent="0.2">
      <c r="AD2023"/>
      <c r="AJ2023"/>
      <c r="AM2023"/>
    </row>
    <row r="2024" spans="30:39" x14ac:dyDescent="0.2">
      <c r="AD2024"/>
      <c r="AJ2024"/>
      <c r="AM2024"/>
    </row>
    <row r="2025" spans="30:39" x14ac:dyDescent="0.2">
      <c r="AD2025"/>
      <c r="AJ2025"/>
      <c r="AM2025"/>
    </row>
    <row r="2026" spans="30:39" x14ac:dyDescent="0.2">
      <c r="AD2026"/>
      <c r="AJ2026"/>
      <c r="AM2026"/>
    </row>
    <row r="2027" spans="30:39" x14ac:dyDescent="0.2">
      <c r="AD2027"/>
      <c r="AJ2027"/>
      <c r="AM2027"/>
    </row>
    <row r="2028" spans="30:39" x14ac:dyDescent="0.2">
      <c r="AD2028"/>
      <c r="AJ2028"/>
      <c r="AM2028"/>
    </row>
    <row r="2029" spans="30:39" x14ac:dyDescent="0.2">
      <c r="AD2029"/>
      <c r="AJ2029"/>
      <c r="AM2029"/>
    </row>
    <row r="2030" spans="30:39" x14ac:dyDescent="0.2">
      <c r="AD2030"/>
      <c r="AJ2030"/>
      <c r="AM2030"/>
    </row>
    <row r="2031" spans="30:39" x14ac:dyDescent="0.2">
      <c r="AD2031"/>
      <c r="AJ2031"/>
      <c r="AM2031"/>
    </row>
    <row r="2032" spans="30:39" x14ac:dyDescent="0.2">
      <c r="AD2032"/>
      <c r="AJ2032"/>
      <c r="AM2032"/>
    </row>
    <row r="2033" spans="30:39" x14ac:dyDescent="0.2">
      <c r="AD2033"/>
      <c r="AJ2033"/>
      <c r="AM2033"/>
    </row>
    <row r="2034" spans="30:39" x14ac:dyDescent="0.2">
      <c r="AD2034"/>
      <c r="AJ2034"/>
      <c r="AM2034"/>
    </row>
    <row r="2035" spans="30:39" x14ac:dyDescent="0.2">
      <c r="AD2035"/>
      <c r="AJ2035"/>
      <c r="AM2035"/>
    </row>
    <row r="2036" spans="30:39" x14ac:dyDescent="0.2">
      <c r="AD2036"/>
      <c r="AJ2036"/>
      <c r="AM2036"/>
    </row>
    <row r="2037" spans="30:39" x14ac:dyDescent="0.2">
      <c r="AD2037"/>
      <c r="AJ2037"/>
      <c r="AM2037"/>
    </row>
    <row r="2038" spans="30:39" x14ac:dyDescent="0.2">
      <c r="AD2038"/>
      <c r="AJ2038"/>
      <c r="AM2038"/>
    </row>
    <row r="2039" spans="30:39" x14ac:dyDescent="0.2">
      <c r="AD2039"/>
      <c r="AJ2039"/>
      <c r="AM2039"/>
    </row>
    <row r="2040" spans="30:39" x14ac:dyDescent="0.2">
      <c r="AD2040"/>
      <c r="AJ2040"/>
      <c r="AM2040"/>
    </row>
    <row r="2041" spans="30:39" x14ac:dyDescent="0.2">
      <c r="AD2041"/>
      <c r="AJ2041"/>
      <c r="AM2041"/>
    </row>
    <row r="2042" spans="30:39" x14ac:dyDescent="0.2">
      <c r="AD2042"/>
      <c r="AJ2042"/>
      <c r="AM2042"/>
    </row>
    <row r="2043" spans="30:39" x14ac:dyDescent="0.2">
      <c r="AD2043"/>
      <c r="AJ2043"/>
      <c r="AM2043"/>
    </row>
    <row r="2044" spans="30:39" x14ac:dyDescent="0.2">
      <c r="AD2044"/>
      <c r="AJ2044"/>
      <c r="AM2044"/>
    </row>
    <row r="2045" spans="30:39" x14ac:dyDescent="0.2">
      <c r="AD2045"/>
      <c r="AJ2045"/>
      <c r="AM2045"/>
    </row>
    <row r="2046" spans="30:39" x14ac:dyDescent="0.2">
      <c r="AD2046"/>
      <c r="AJ2046"/>
      <c r="AM2046"/>
    </row>
    <row r="2047" spans="30:39" x14ac:dyDescent="0.2">
      <c r="AD2047"/>
      <c r="AJ2047"/>
      <c r="AM2047"/>
    </row>
    <row r="2048" spans="30:39" x14ac:dyDescent="0.2">
      <c r="AD2048"/>
      <c r="AJ2048"/>
      <c r="AM2048"/>
    </row>
    <row r="2049" spans="30:39" x14ac:dyDescent="0.2">
      <c r="AD2049"/>
      <c r="AJ2049"/>
      <c r="AM2049"/>
    </row>
    <row r="2050" spans="30:39" x14ac:dyDescent="0.2">
      <c r="AD2050"/>
      <c r="AJ2050"/>
      <c r="AM2050"/>
    </row>
    <row r="2051" spans="30:39" x14ac:dyDescent="0.2">
      <c r="AD2051"/>
      <c r="AJ2051"/>
      <c r="AM2051"/>
    </row>
    <row r="2052" spans="30:39" x14ac:dyDescent="0.2">
      <c r="AD2052"/>
      <c r="AJ2052"/>
      <c r="AM2052"/>
    </row>
    <row r="2053" spans="30:39" x14ac:dyDescent="0.2">
      <c r="AD2053"/>
      <c r="AJ2053"/>
      <c r="AM2053"/>
    </row>
    <row r="2054" spans="30:39" x14ac:dyDescent="0.2">
      <c r="AD2054"/>
      <c r="AJ2054"/>
      <c r="AM2054"/>
    </row>
    <row r="2055" spans="30:39" x14ac:dyDescent="0.2">
      <c r="AD2055"/>
      <c r="AJ2055"/>
      <c r="AM2055"/>
    </row>
    <row r="2056" spans="30:39" x14ac:dyDescent="0.2">
      <c r="AD2056"/>
      <c r="AJ2056"/>
      <c r="AM2056"/>
    </row>
    <row r="2057" spans="30:39" x14ac:dyDescent="0.2">
      <c r="AD2057"/>
      <c r="AJ2057"/>
      <c r="AM2057"/>
    </row>
    <row r="2058" spans="30:39" x14ac:dyDescent="0.2">
      <c r="AD2058"/>
      <c r="AJ2058"/>
      <c r="AM2058"/>
    </row>
    <row r="2059" spans="30:39" x14ac:dyDescent="0.2">
      <c r="AD2059"/>
      <c r="AJ2059"/>
      <c r="AM2059"/>
    </row>
    <row r="2060" spans="30:39" x14ac:dyDescent="0.2">
      <c r="AD2060"/>
      <c r="AJ2060"/>
      <c r="AM2060"/>
    </row>
    <row r="2061" spans="30:39" x14ac:dyDescent="0.2">
      <c r="AD2061"/>
      <c r="AJ2061"/>
      <c r="AM2061"/>
    </row>
    <row r="2062" spans="30:39" x14ac:dyDescent="0.2">
      <c r="AD2062"/>
      <c r="AJ2062"/>
      <c r="AM2062"/>
    </row>
    <row r="2063" spans="30:39" x14ac:dyDescent="0.2">
      <c r="AD2063"/>
      <c r="AJ2063"/>
      <c r="AM2063"/>
    </row>
    <row r="2064" spans="30:39" x14ac:dyDescent="0.2">
      <c r="AD2064"/>
      <c r="AJ2064"/>
      <c r="AM2064"/>
    </row>
    <row r="2065" spans="30:39" x14ac:dyDescent="0.2">
      <c r="AD2065"/>
      <c r="AJ2065"/>
      <c r="AM2065"/>
    </row>
    <row r="2066" spans="30:39" x14ac:dyDescent="0.2">
      <c r="AD2066"/>
      <c r="AJ2066"/>
      <c r="AM2066"/>
    </row>
    <row r="2067" spans="30:39" x14ac:dyDescent="0.2">
      <c r="AD2067"/>
      <c r="AJ2067"/>
      <c r="AM2067"/>
    </row>
    <row r="2068" spans="30:39" x14ac:dyDescent="0.2">
      <c r="AD2068"/>
      <c r="AJ2068"/>
      <c r="AM2068"/>
    </row>
    <row r="2069" spans="30:39" x14ac:dyDescent="0.2">
      <c r="AD2069"/>
      <c r="AJ2069"/>
      <c r="AM2069"/>
    </row>
    <row r="2070" spans="30:39" x14ac:dyDescent="0.2">
      <c r="AD2070"/>
      <c r="AJ2070"/>
      <c r="AM2070"/>
    </row>
    <row r="2071" spans="30:39" x14ac:dyDescent="0.2">
      <c r="AD2071"/>
      <c r="AJ2071"/>
      <c r="AM2071"/>
    </row>
    <row r="2072" spans="30:39" x14ac:dyDescent="0.2">
      <c r="AD2072"/>
      <c r="AJ2072"/>
      <c r="AM2072"/>
    </row>
    <row r="2073" spans="30:39" x14ac:dyDescent="0.2">
      <c r="AD2073"/>
      <c r="AJ2073"/>
      <c r="AM2073"/>
    </row>
    <row r="2074" spans="30:39" x14ac:dyDescent="0.2">
      <c r="AD2074"/>
      <c r="AJ2074"/>
      <c r="AM2074"/>
    </row>
    <row r="2075" spans="30:39" x14ac:dyDescent="0.2">
      <c r="AD2075"/>
      <c r="AJ2075"/>
      <c r="AM2075"/>
    </row>
    <row r="2076" spans="30:39" x14ac:dyDescent="0.2">
      <c r="AD2076"/>
      <c r="AJ2076"/>
      <c r="AM2076"/>
    </row>
    <row r="2077" spans="30:39" x14ac:dyDescent="0.2">
      <c r="AD2077"/>
      <c r="AJ2077"/>
      <c r="AM2077"/>
    </row>
    <row r="2078" spans="30:39" x14ac:dyDescent="0.2">
      <c r="AD2078"/>
      <c r="AJ2078"/>
      <c r="AM2078"/>
    </row>
    <row r="2079" spans="30:39" x14ac:dyDescent="0.2">
      <c r="AD2079"/>
      <c r="AJ2079"/>
      <c r="AM2079"/>
    </row>
    <row r="2080" spans="30:39" x14ac:dyDescent="0.2">
      <c r="AD2080"/>
      <c r="AJ2080"/>
      <c r="AM2080"/>
    </row>
    <row r="2081" spans="30:39" x14ac:dyDescent="0.2">
      <c r="AD2081"/>
      <c r="AJ2081"/>
      <c r="AM2081"/>
    </row>
    <row r="2082" spans="30:39" x14ac:dyDescent="0.2">
      <c r="AD2082"/>
      <c r="AJ2082"/>
      <c r="AM2082"/>
    </row>
    <row r="2083" spans="30:39" x14ac:dyDescent="0.2">
      <c r="AD2083"/>
      <c r="AJ2083"/>
      <c r="AM2083"/>
    </row>
    <row r="2084" spans="30:39" x14ac:dyDescent="0.2">
      <c r="AD2084"/>
      <c r="AJ2084"/>
      <c r="AM2084"/>
    </row>
    <row r="2085" spans="30:39" x14ac:dyDescent="0.2">
      <c r="AD2085"/>
      <c r="AJ2085"/>
      <c r="AM2085"/>
    </row>
    <row r="2086" spans="30:39" x14ac:dyDescent="0.2">
      <c r="AD2086"/>
      <c r="AJ2086"/>
      <c r="AM2086"/>
    </row>
    <row r="2087" spans="30:39" x14ac:dyDescent="0.2">
      <c r="AD2087"/>
      <c r="AJ2087"/>
      <c r="AM2087"/>
    </row>
    <row r="2088" spans="30:39" x14ac:dyDescent="0.2">
      <c r="AD2088"/>
      <c r="AJ2088"/>
      <c r="AM2088"/>
    </row>
    <row r="2089" spans="30:39" x14ac:dyDescent="0.2">
      <c r="AD2089"/>
      <c r="AJ2089"/>
      <c r="AM2089"/>
    </row>
    <row r="2090" spans="30:39" x14ac:dyDescent="0.2">
      <c r="AD2090"/>
      <c r="AJ2090"/>
      <c r="AM2090"/>
    </row>
    <row r="2091" spans="30:39" x14ac:dyDescent="0.2">
      <c r="AD2091"/>
      <c r="AJ2091"/>
      <c r="AM2091"/>
    </row>
    <row r="2092" spans="30:39" x14ac:dyDescent="0.2">
      <c r="AD2092"/>
      <c r="AJ2092"/>
      <c r="AM2092"/>
    </row>
    <row r="2093" spans="30:39" x14ac:dyDescent="0.2">
      <c r="AD2093"/>
      <c r="AJ2093"/>
      <c r="AM2093"/>
    </row>
    <row r="2094" spans="30:39" x14ac:dyDescent="0.2">
      <c r="AD2094"/>
      <c r="AJ2094"/>
      <c r="AM2094"/>
    </row>
    <row r="2095" spans="30:39" x14ac:dyDescent="0.2">
      <c r="AD2095"/>
      <c r="AJ2095"/>
      <c r="AM2095"/>
    </row>
    <row r="2096" spans="30:39" x14ac:dyDescent="0.2">
      <c r="AD2096"/>
      <c r="AJ2096"/>
      <c r="AM2096"/>
    </row>
    <row r="2097" spans="30:39" x14ac:dyDescent="0.2">
      <c r="AD2097"/>
      <c r="AJ2097"/>
      <c r="AM2097"/>
    </row>
    <row r="2098" spans="30:39" x14ac:dyDescent="0.2">
      <c r="AD2098"/>
      <c r="AJ2098"/>
      <c r="AM2098"/>
    </row>
    <row r="2099" spans="30:39" x14ac:dyDescent="0.2">
      <c r="AD2099"/>
      <c r="AJ2099"/>
      <c r="AM2099"/>
    </row>
    <row r="2100" spans="30:39" x14ac:dyDescent="0.2">
      <c r="AD2100"/>
      <c r="AJ2100"/>
      <c r="AM2100"/>
    </row>
    <row r="2101" spans="30:39" x14ac:dyDescent="0.2">
      <c r="AD2101"/>
      <c r="AJ2101"/>
      <c r="AM2101"/>
    </row>
    <row r="2102" spans="30:39" x14ac:dyDescent="0.2">
      <c r="AD2102"/>
      <c r="AJ2102"/>
      <c r="AM2102"/>
    </row>
    <row r="2103" spans="30:39" x14ac:dyDescent="0.2">
      <c r="AD2103"/>
      <c r="AJ2103"/>
      <c r="AM2103"/>
    </row>
    <row r="2104" spans="30:39" x14ac:dyDescent="0.2">
      <c r="AD2104"/>
      <c r="AJ2104"/>
      <c r="AM2104"/>
    </row>
    <row r="2105" spans="30:39" x14ac:dyDescent="0.2">
      <c r="AD2105"/>
      <c r="AJ2105"/>
      <c r="AM2105"/>
    </row>
    <row r="2106" spans="30:39" x14ac:dyDescent="0.2">
      <c r="AD2106"/>
      <c r="AJ2106"/>
      <c r="AM2106"/>
    </row>
    <row r="2107" spans="30:39" x14ac:dyDescent="0.2">
      <c r="AD2107"/>
      <c r="AJ2107"/>
      <c r="AM2107"/>
    </row>
    <row r="2108" spans="30:39" x14ac:dyDescent="0.2">
      <c r="AD2108"/>
      <c r="AJ2108"/>
      <c r="AM2108"/>
    </row>
    <row r="2109" spans="30:39" x14ac:dyDescent="0.2">
      <c r="AD2109"/>
      <c r="AJ2109"/>
      <c r="AM2109"/>
    </row>
    <row r="2110" spans="30:39" x14ac:dyDescent="0.2">
      <c r="AD2110"/>
      <c r="AJ2110"/>
      <c r="AM2110"/>
    </row>
    <row r="2111" spans="30:39" x14ac:dyDescent="0.2">
      <c r="AD2111"/>
      <c r="AJ2111"/>
      <c r="AM2111"/>
    </row>
    <row r="2112" spans="30:39" x14ac:dyDescent="0.2">
      <c r="AD2112"/>
      <c r="AJ2112"/>
      <c r="AM2112"/>
    </row>
    <row r="2113" spans="30:39" x14ac:dyDescent="0.2">
      <c r="AD2113"/>
      <c r="AJ2113"/>
      <c r="AM2113"/>
    </row>
    <row r="2114" spans="30:39" x14ac:dyDescent="0.2">
      <c r="AD2114"/>
      <c r="AJ2114"/>
      <c r="AM2114"/>
    </row>
    <row r="2115" spans="30:39" x14ac:dyDescent="0.2">
      <c r="AD2115"/>
      <c r="AJ2115"/>
      <c r="AM2115"/>
    </row>
    <row r="2116" spans="30:39" x14ac:dyDescent="0.2">
      <c r="AD2116"/>
      <c r="AJ2116"/>
      <c r="AM2116"/>
    </row>
    <row r="2117" spans="30:39" x14ac:dyDescent="0.2">
      <c r="AD2117"/>
      <c r="AJ2117"/>
      <c r="AM2117"/>
    </row>
    <row r="2118" spans="30:39" x14ac:dyDescent="0.2">
      <c r="AD2118"/>
      <c r="AJ2118"/>
      <c r="AM2118"/>
    </row>
    <row r="2119" spans="30:39" x14ac:dyDescent="0.2">
      <c r="AD2119"/>
      <c r="AJ2119"/>
      <c r="AM2119"/>
    </row>
    <row r="2120" spans="30:39" x14ac:dyDescent="0.2">
      <c r="AD2120"/>
      <c r="AJ2120"/>
      <c r="AM2120"/>
    </row>
    <row r="2121" spans="30:39" x14ac:dyDescent="0.2">
      <c r="AD2121"/>
      <c r="AJ2121"/>
      <c r="AM2121"/>
    </row>
    <row r="2122" spans="30:39" x14ac:dyDescent="0.2">
      <c r="AD2122"/>
      <c r="AJ2122"/>
      <c r="AM2122"/>
    </row>
    <row r="2123" spans="30:39" x14ac:dyDescent="0.2">
      <c r="AD2123"/>
      <c r="AJ2123"/>
      <c r="AM2123"/>
    </row>
    <row r="2124" spans="30:39" x14ac:dyDescent="0.2">
      <c r="AD2124"/>
      <c r="AJ2124"/>
      <c r="AM2124"/>
    </row>
    <row r="2125" spans="30:39" x14ac:dyDescent="0.2">
      <c r="AD2125"/>
      <c r="AJ2125"/>
      <c r="AM2125"/>
    </row>
    <row r="2126" spans="30:39" x14ac:dyDescent="0.2">
      <c r="AD2126"/>
      <c r="AJ2126"/>
      <c r="AM2126"/>
    </row>
    <row r="2127" spans="30:39" x14ac:dyDescent="0.2">
      <c r="AD2127"/>
      <c r="AJ2127"/>
      <c r="AM2127"/>
    </row>
    <row r="2128" spans="30:39" x14ac:dyDescent="0.2">
      <c r="AD2128"/>
      <c r="AJ2128"/>
      <c r="AM2128"/>
    </row>
    <row r="2129" spans="30:39" x14ac:dyDescent="0.2">
      <c r="AD2129"/>
      <c r="AJ2129"/>
      <c r="AM2129"/>
    </row>
    <row r="2130" spans="30:39" x14ac:dyDescent="0.2">
      <c r="AD2130"/>
      <c r="AJ2130"/>
      <c r="AM2130"/>
    </row>
    <row r="2131" spans="30:39" x14ac:dyDescent="0.2">
      <c r="AD2131"/>
      <c r="AJ2131"/>
      <c r="AM2131"/>
    </row>
    <row r="2132" spans="30:39" x14ac:dyDescent="0.2">
      <c r="AD2132"/>
      <c r="AJ2132"/>
      <c r="AM2132"/>
    </row>
    <row r="2133" spans="30:39" x14ac:dyDescent="0.2">
      <c r="AD2133"/>
      <c r="AJ2133"/>
      <c r="AM2133"/>
    </row>
    <row r="2134" spans="30:39" x14ac:dyDescent="0.2">
      <c r="AD2134"/>
      <c r="AJ2134"/>
      <c r="AM2134"/>
    </row>
    <row r="2135" spans="30:39" x14ac:dyDescent="0.2">
      <c r="AD2135"/>
      <c r="AJ2135"/>
      <c r="AM2135"/>
    </row>
    <row r="2136" spans="30:39" x14ac:dyDescent="0.2">
      <c r="AD2136"/>
      <c r="AJ2136"/>
      <c r="AM2136"/>
    </row>
    <row r="2137" spans="30:39" x14ac:dyDescent="0.2">
      <c r="AD2137"/>
      <c r="AJ2137"/>
      <c r="AM2137"/>
    </row>
    <row r="2138" spans="30:39" x14ac:dyDescent="0.2">
      <c r="AD2138"/>
      <c r="AJ2138"/>
      <c r="AM2138"/>
    </row>
    <row r="2139" spans="30:39" x14ac:dyDescent="0.2">
      <c r="AD2139"/>
      <c r="AJ2139"/>
      <c r="AM2139"/>
    </row>
    <row r="2140" spans="30:39" x14ac:dyDescent="0.2">
      <c r="AD2140"/>
      <c r="AJ2140"/>
      <c r="AM2140"/>
    </row>
    <row r="2141" spans="30:39" x14ac:dyDescent="0.2">
      <c r="AD2141"/>
      <c r="AJ2141"/>
      <c r="AM2141"/>
    </row>
    <row r="2142" spans="30:39" x14ac:dyDescent="0.2">
      <c r="AD2142"/>
      <c r="AJ2142"/>
      <c r="AM2142"/>
    </row>
    <row r="2143" spans="30:39" x14ac:dyDescent="0.2">
      <c r="AD2143"/>
      <c r="AJ2143"/>
      <c r="AM2143"/>
    </row>
    <row r="2144" spans="30:39" x14ac:dyDescent="0.2">
      <c r="AD2144"/>
      <c r="AJ2144"/>
      <c r="AM2144"/>
    </row>
    <row r="2145" spans="30:39" x14ac:dyDescent="0.2">
      <c r="AD2145"/>
      <c r="AJ2145"/>
      <c r="AM2145"/>
    </row>
    <row r="2146" spans="30:39" x14ac:dyDescent="0.2">
      <c r="AD2146"/>
      <c r="AJ2146"/>
      <c r="AM2146"/>
    </row>
    <row r="2147" spans="30:39" x14ac:dyDescent="0.2">
      <c r="AD2147"/>
      <c r="AJ2147"/>
      <c r="AM2147"/>
    </row>
    <row r="2148" spans="30:39" x14ac:dyDescent="0.2">
      <c r="AD2148"/>
      <c r="AJ2148"/>
      <c r="AM2148"/>
    </row>
    <row r="2149" spans="30:39" x14ac:dyDescent="0.2">
      <c r="AD2149"/>
      <c r="AJ2149"/>
      <c r="AM2149"/>
    </row>
    <row r="2150" spans="30:39" x14ac:dyDescent="0.2">
      <c r="AD2150"/>
      <c r="AJ2150"/>
      <c r="AM2150"/>
    </row>
    <row r="2151" spans="30:39" x14ac:dyDescent="0.2">
      <c r="AD2151"/>
      <c r="AJ2151"/>
      <c r="AM2151"/>
    </row>
    <row r="2152" spans="30:39" x14ac:dyDescent="0.2">
      <c r="AD2152"/>
      <c r="AJ2152"/>
      <c r="AM2152"/>
    </row>
    <row r="2153" spans="30:39" x14ac:dyDescent="0.2">
      <c r="AD2153"/>
      <c r="AJ2153"/>
      <c r="AM2153"/>
    </row>
    <row r="2154" spans="30:39" x14ac:dyDescent="0.2">
      <c r="AD2154"/>
      <c r="AJ2154"/>
      <c r="AM2154"/>
    </row>
    <row r="2155" spans="30:39" x14ac:dyDescent="0.2">
      <c r="AD2155"/>
      <c r="AJ2155"/>
      <c r="AM2155"/>
    </row>
    <row r="2156" spans="30:39" x14ac:dyDescent="0.2">
      <c r="AD2156"/>
      <c r="AJ2156"/>
      <c r="AM2156"/>
    </row>
    <row r="2157" spans="30:39" x14ac:dyDescent="0.2">
      <c r="AD2157"/>
      <c r="AJ2157"/>
      <c r="AM2157"/>
    </row>
    <row r="2158" spans="30:39" x14ac:dyDescent="0.2">
      <c r="AD2158"/>
      <c r="AJ2158"/>
      <c r="AM2158"/>
    </row>
    <row r="2159" spans="30:39" x14ac:dyDescent="0.2">
      <c r="AD2159"/>
      <c r="AJ2159"/>
      <c r="AM2159"/>
    </row>
    <row r="2160" spans="30:39" x14ac:dyDescent="0.2">
      <c r="AD2160"/>
      <c r="AJ2160"/>
      <c r="AM2160"/>
    </row>
    <row r="2161" spans="30:39" x14ac:dyDescent="0.2">
      <c r="AD2161"/>
      <c r="AJ2161"/>
      <c r="AM2161"/>
    </row>
    <row r="2162" spans="30:39" x14ac:dyDescent="0.2">
      <c r="AD2162"/>
      <c r="AJ2162"/>
      <c r="AM2162"/>
    </row>
    <row r="2163" spans="30:39" x14ac:dyDescent="0.2">
      <c r="AD2163"/>
      <c r="AJ2163"/>
      <c r="AM2163"/>
    </row>
    <row r="2164" spans="30:39" x14ac:dyDescent="0.2">
      <c r="AD2164"/>
      <c r="AJ2164"/>
      <c r="AM2164"/>
    </row>
    <row r="2165" spans="30:39" x14ac:dyDescent="0.2">
      <c r="AD2165"/>
      <c r="AJ2165"/>
      <c r="AM2165"/>
    </row>
    <row r="2166" spans="30:39" x14ac:dyDescent="0.2">
      <c r="AD2166"/>
      <c r="AJ2166"/>
      <c r="AM2166"/>
    </row>
    <row r="2167" spans="30:39" x14ac:dyDescent="0.2">
      <c r="AD2167"/>
      <c r="AJ2167"/>
      <c r="AM2167"/>
    </row>
    <row r="2168" spans="30:39" x14ac:dyDescent="0.2">
      <c r="AD2168"/>
      <c r="AJ2168"/>
      <c r="AM2168"/>
    </row>
    <row r="2169" spans="30:39" x14ac:dyDescent="0.2">
      <c r="AD2169"/>
      <c r="AJ2169"/>
      <c r="AM2169"/>
    </row>
    <row r="2170" spans="30:39" x14ac:dyDescent="0.2">
      <c r="AD2170"/>
      <c r="AJ2170"/>
      <c r="AM2170"/>
    </row>
    <row r="2171" spans="30:39" x14ac:dyDescent="0.2">
      <c r="AD2171"/>
      <c r="AJ2171"/>
      <c r="AM2171"/>
    </row>
    <row r="2172" spans="30:39" x14ac:dyDescent="0.2">
      <c r="AD2172"/>
      <c r="AJ2172"/>
      <c r="AM2172"/>
    </row>
    <row r="2173" spans="30:39" x14ac:dyDescent="0.2">
      <c r="AD2173"/>
      <c r="AJ2173"/>
      <c r="AM2173"/>
    </row>
    <row r="2174" spans="30:39" x14ac:dyDescent="0.2">
      <c r="AD2174"/>
      <c r="AJ2174"/>
      <c r="AM2174"/>
    </row>
    <row r="2175" spans="30:39" x14ac:dyDescent="0.2">
      <c r="AD2175"/>
      <c r="AJ2175"/>
      <c r="AM2175"/>
    </row>
    <row r="2176" spans="30:39" x14ac:dyDescent="0.2">
      <c r="AD2176"/>
      <c r="AJ2176"/>
      <c r="AM2176"/>
    </row>
    <row r="2177" spans="30:39" x14ac:dyDescent="0.2">
      <c r="AD2177"/>
      <c r="AJ2177"/>
      <c r="AM2177"/>
    </row>
    <row r="2178" spans="30:39" x14ac:dyDescent="0.2">
      <c r="AD2178"/>
      <c r="AJ2178"/>
      <c r="AM2178"/>
    </row>
    <row r="2179" spans="30:39" x14ac:dyDescent="0.2">
      <c r="AD2179"/>
      <c r="AJ2179"/>
      <c r="AM2179"/>
    </row>
    <row r="2180" spans="30:39" x14ac:dyDescent="0.2">
      <c r="AD2180"/>
      <c r="AJ2180"/>
      <c r="AM2180"/>
    </row>
    <row r="2181" spans="30:39" x14ac:dyDescent="0.2">
      <c r="AD2181"/>
      <c r="AJ2181"/>
      <c r="AM2181"/>
    </row>
    <row r="2182" spans="30:39" x14ac:dyDescent="0.2">
      <c r="AD2182"/>
      <c r="AJ2182"/>
      <c r="AM2182"/>
    </row>
    <row r="2183" spans="30:39" x14ac:dyDescent="0.2">
      <c r="AD2183"/>
      <c r="AJ2183"/>
      <c r="AM2183"/>
    </row>
    <row r="2184" spans="30:39" x14ac:dyDescent="0.2">
      <c r="AD2184"/>
      <c r="AJ2184"/>
      <c r="AM2184"/>
    </row>
    <row r="2185" spans="30:39" x14ac:dyDescent="0.2">
      <c r="AD2185"/>
      <c r="AJ2185"/>
      <c r="AM2185"/>
    </row>
    <row r="2186" spans="30:39" x14ac:dyDescent="0.2">
      <c r="AD2186"/>
      <c r="AJ2186"/>
      <c r="AM2186"/>
    </row>
    <row r="2187" spans="30:39" x14ac:dyDescent="0.2">
      <c r="AD2187"/>
      <c r="AJ2187"/>
      <c r="AM2187"/>
    </row>
    <row r="2188" spans="30:39" x14ac:dyDescent="0.2">
      <c r="AD2188"/>
      <c r="AJ2188"/>
      <c r="AM2188"/>
    </row>
    <row r="2189" spans="30:39" x14ac:dyDescent="0.2">
      <c r="AD2189"/>
      <c r="AJ2189"/>
      <c r="AM2189"/>
    </row>
    <row r="2190" spans="30:39" x14ac:dyDescent="0.2">
      <c r="AD2190"/>
      <c r="AJ2190"/>
      <c r="AM2190"/>
    </row>
    <row r="2191" spans="30:39" x14ac:dyDescent="0.2">
      <c r="AD2191"/>
      <c r="AJ2191"/>
      <c r="AM2191"/>
    </row>
    <row r="2192" spans="30:39" x14ac:dyDescent="0.2">
      <c r="AD2192"/>
      <c r="AJ2192"/>
      <c r="AM2192"/>
    </row>
    <row r="2193" spans="30:39" x14ac:dyDescent="0.2">
      <c r="AD2193"/>
      <c r="AJ2193"/>
      <c r="AM2193"/>
    </row>
    <row r="2194" spans="30:39" x14ac:dyDescent="0.2">
      <c r="AD2194"/>
      <c r="AJ2194"/>
      <c r="AM2194"/>
    </row>
    <row r="2195" spans="30:39" x14ac:dyDescent="0.2">
      <c r="AD2195"/>
      <c r="AJ2195"/>
      <c r="AM2195"/>
    </row>
    <row r="2196" spans="30:39" x14ac:dyDescent="0.2">
      <c r="AD2196"/>
      <c r="AJ2196"/>
      <c r="AM2196"/>
    </row>
    <row r="2197" spans="30:39" x14ac:dyDescent="0.2">
      <c r="AD2197"/>
      <c r="AJ2197"/>
      <c r="AM2197"/>
    </row>
    <row r="2198" spans="30:39" x14ac:dyDescent="0.2">
      <c r="AD2198"/>
      <c r="AJ2198"/>
      <c r="AM2198"/>
    </row>
    <row r="2199" spans="30:39" x14ac:dyDescent="0.2">
      <c r="AD2199"/>
      <c r="AJ2199"/>
      <c r="AM2199"/>
    </row>
    <row r="2200" spans="30:39" x14ac:dyDescent="0.2">
      <c r="AD2200"/>
      <c r="AJ2200"/>
      <c r="AM2200"/>
    </row>
    <row r="2201" spans="30:39" x14ac:dyDescent="0.2">
      <c r="AD2201"/>
      <c r="AJ2201"/>
      <c r="AM2201"/>
    </row>
    <row r="2202" spans="30:39" x14ac:dyDescent="0.2">
      <c r="AD2202"/>
      <c r="AJ2202"/>
      <c r="AM2202"/>
    </row>
    <row r="2203" spans="30:39" x14ac:dyDescent="0.2">
      <c r="AD2203"/>
      <c r="AJ2203"/>
      <c r="AM2203"/>
    </row>
    <row r="2204" spans="30:39" x14ac:dyDescent="0.2">
      <c r="AD2204"/>
      <c r="AJ2204"/>
      <c r="AM2204"/>
    </row>
    <row r="2205" spans="30:39" x14ac:dyDescent="0.2">
      <c r="AD2205"/>
      <c r="AJ2205"/>
      <c r="AM2205"/>
    </row>
    <row r="2206" spans="30:39" x14ac:dyDescent="0.2">
      <c r="AD2206"/>
      <c r="AJ2206"/>
      <c r="AM2206"/>
    </row>
    <row r="2207" spans="30:39" x14ac:dyDescent="0.2">
      <c r="AD2207"/>
      <c r="AJ2207"/>
      <c r="AM2207"/>
    </row>
    <row r="2208" spans="30:39" x14ac:dyDescent="0.2">
      <c r="AD2208"/>
      <c r="AJ2208"/>
      <c r="AM2208"/>
    </row>
    <row r="2209" spans="30:39" x14ac:dyDescent="0.2">
      <c r="AD2209"/>
      <c r="AJ2209"/>
      <c r="AM2209"/>
    </row>
    <row r="2210" spans="30:39" x14ac:dyDescent="0.2">
      <c r="AD2210"/>
      <c r="AJ2210"/>
      <c r="AM2210"/>
    </row>
    <row r="2211" spans="30:39" x14ac:dyDescent="0.2">
      <c r="AD2211"/>
      <c r="AJ2211"/>
      <c r="AM2211"/>
    </row>
    <row r="2212" spans="30:39" x14ac:dyDescent="0.2">
      <c r="AD2212"/>
      <c r="AJ2212"/>
      <c r="AM2212"/>
    </row>
    <row r="2213" spans="30:39" x14ac:dyDescent="0.2">
      <c r="AD2213"/>
      <c r="AJ2213"/>
      <c r="AM2213"/>
    </row>
    <row r="2214" spans="30:39" x14ac:dyDescent="0.2">
      <c r="AD2214"/>
      <c r="AJ2214"/>
      <c r="AM2214"/>
    </row>
    <row r="2215" spans="30:39" x14ac:dyDescent="0.2">
      <c r="AD2215"/>
      <c r="AJ2215"/>
      <c r="AM2215"/>
    </row>
    <row r="2216" spans="30:39" x14ac:dyDescent="0.2">
      <c r="AD2216"/>
      <c r="AJ2216"/>
      <c r="AM2216"/>
    </row>
    <row r="2217" spans="30:39" x14ac:dyDescent="0.2">
      <c r="AD2217"/>
      <c r="AJ2217"/>
      <c r="AM2217"/>
    </row>
    <row r="2218" spans="30:39" x14ac:dyDescent="0.2">
      <c r="AD2218"/>
      <c r="AJ2218"/>
      <c r="AM2218"/>
    </row>
    <row r="2219" spans="30:39" x14ac:dyDescent="0.2">
      <c r="AD2219"/>
      <c r="AJ2219"/>
      <c r="AM2219"/>
    </row>
    <row r="2220" spans="30:39" x14ac:dyDescent="0.2">
      <c r="AD2220"/>
      <c r="AJ2220"/>
      <c r="AM2220"/>
    </row>
    <row r="2221" spans="30:39" x14ac:dyDescent="0.2">
      <c r="AD2221"/>
      <c r="AJ2221"/>
      <c r="AM2221"/>
    </row>
    <row r="2222" spans="30:39" x14ac:dyDescent="0.2">
      <c r="AD2222"/>
      <c r="AJ2222"/>
      <c r="AM2222"/>
    </row>
    <row r="2223" spans="30:39" x14ac:dyDescent="0.2">
      <c r="AD2223"/>
      <c r="AJ2223"/>
      <c r="AM2223"/>
    </row>
    <row r="2224" spans="30:39" x14ac:dyDescent="0.2">
      <c r="AD2224"/>
      <c r="AJ2224"/>
      <c r="AM2224"/>
    </row>
    <row r="2225" spans="30:39" x14ac:dyDescent="0.2">
      <c r="AD2225"/>
      <c r="AJ2225"/>
      <c r="AM2225"/>
    </row>
    <row r="2226" spans="30:39" x14ac:dyDescent="0.2">
      <c r="AD2226"/>
      <c r="AJ2226"/>
      <c r="AM2226"/>
    </row>
    <row r="2227" spans="30:39" x14ac:dyDescent="0.2">
      <c r="AD2227"/>
      <c r="AJ2227"/>
      <c r="AM2227"/>
    </row>
    <row r="2228" spans="30:39" x14ac:dyDescent="0.2">
      <c r="AD2228"/>
      <c r="AJ2228"/>
      <c r="AM2228"/>
    </row>
    <row r="2229" spans="30:39" x14ac:dyDescent="0.2">
      <c r="AD2229"/>
      <c r="AJ2229"/>
      <c r="AM2229"/>
    </row>
    <row r="2230" spans="30:39" x14ac:dyDescent="0.2">
      <c r="AD2230"/>
      <c r="AJ2230"/>
      <c r="AM2230"/>
    </row>
    <row r="2231" spans="30:39" x14ac:dyDescent="0.2">
      <c r="AD2231"/>
      <c r="AJ2231"/>
      <c r="AM2231"/>
    </row>
    <row r="2232" spans="30:39" x14ac:dyDescent="0.2">
      <c r="AD2232"/>
      <c r="AJ2232"/>
      <c r="AM2232"/>
    </row>
    <row r="2233" spans="30:39" x14ac:dyDescent="0.2">
      <c r="AD2233"/>
      <c r="AJ2233"/>
      <c r="AM2233"/>
    </row>
    <row r="2234" spans="30:39" x14ac:dyDescent="0.2">
      <c r="AD2234"/>
      <c r="AJ2234"/>
      <c r="AM2234"/>
    </row>
    <row r="2235" spans="30:39" x14ac:dyDescent="0.2">
      <c r="AD2235"/>
      <c r="AJ2235"/>
      <c r="AM2235"/>
    </row>
    <row r="2236" spans="30:39" x14ac:dyDescent="0.2">
      <c r="AD2236"/>
      <c r="AJ2236"/>
      <c r="AM2236"/>
    </row>
    <row r="2237" spans="30:39" x14ac:dyDescent="0.2">
      <c r="AD2237"/>
      <c r="AJ2237"/>
      <c r="AM2237"/>
    </row>
    <row r="2238" spans="30:39" x14ac:dyDescent="0.2">
      <c r="AD2238"/>
      <c r="AJ2238"/>
      <c r="AM2238"/>
    </row>
    <row r="2239" spans="30:39" x14ac:dyDescent="0.2">
      <c r="AD2239"/>
      <c r="AJ2239"/>
      <c r="AM2239"/>
    </row>
    <row r="2240" spans="30:39" x14ac:dyDescent="0.2">
      <c r="AD2240"/>
      <c r="AJ2240"/>
      <c r="AM2240"/>
    </row>
    <row r="2241" spans="30:39" x14ac:dyDescent="0.2">
      <c r="AD2241"/>
      <c r="AJ2241"/>
      <c r="AM2241"/>
    </row>
    <row r="2242" spans="30:39" x14ac:dyDescent="0.2">
      <c r="AD2242"/>
      <c r="AJ2242"/>
      <c r="AM2242"/>
    </row>
    <row r="2243" spans="30:39" x14ac:dyDescent="0.2">
      <c r="AD2243"/>
      <c r="AJ2243"/>
      <c r="AM2243"/>
    </row>
    <row r="2244" spans="30:39" x14ac:dyDescent="0.2">
      <c r="AD2244"/>
      <c r="AJ2244"/>
      <c r="AM2244"/>
    </row>
    <row r="2245" spans="30:39" x14ac:dyDescent="0.2">
      <c r="AD2245"/>
      <c r="AJ2245"/>
      <c r="AM2245"/>
    </row>
    <row r="2246" spans="30:39" x14ac:dyDescent="0.2">
      <c r="AD2246"/>
      <c r="AJ2246"/>
      <c r="AM2246"/>
    </row>
    <row r="2247" spans="30:39" x14ac:dyDescent="0.2">
      <c r="AD2247"/>
      <c r="AJ2247"/>
      <c r="AM2247"/>
    </row>
    <row r="2248" spans="30:39" x14ac:dyDescent="0.2">
      <c r="AD2248"/>
      <c r="AJ2248"/>
      <c r="AM2248"/>
    </row>
    <row r="2249" spans="30:39" x14ac:dyDescent="0.2">
      <c r="AD2249"/>
      <c r="AJ2249"/>
      <c r="AM2249"/>
    </row>
    <row r="2250" spans="30:39" x14ac:dyDescent="0.2">
      <c r="AD2250"/>
      <c r="AJ2250"/>
      <c r="AM2250"/>
    </row>
    <row r="2251" spans="30:39" x14ac:dyDescent="0.2">
      <c r="AD2251"/>
      <c r="AJ2251"/>
      <c r="AM2251"/>
    </row>
    <row r="2252" spans="30:39" x14ac:dyDescent="0.2">
      <c r="AD2252"/>
      <c r="AJ2252"/>
      <c r="AM2252"/>
    </row>
    <row r="2253" spans="30:39" x14ac:dyDescent="0.2">
      <c r="AD2253"/>
      <c r="AJ2253"/>
      <c r="AM2253"/>
    </row>
    <row r="2254" spans="30:39" x14ac:dyDescent="0.2">
      <c r="AD2254"/>
      <c r="AJ2254"/>
      <c r="AM2254"/>
    </row>
    <row r="2255" spans="30:39" x14ac:dyDescent="0.2">
      <c r="AD2255"/>
      <c r="AJ2255"/>
      <c r="AM2255"/>
    </row>
    <row r="2256" spans="30:39" x14ac:dyDescent="0.2">
      <c r="AD2256"/>
      <c r="AJ2256"/>
      <c r="AM2256"/>
    </row>
    <row r="2257" spans="30:39" x14ac:dyDescent="0.2">
      <c r="AD2257"/>
      <c r="AJ2257"/>
      <c r="AM2257"/>
    </row>
    <row r="2258" spans="30:39" x14ac:dyDescent="0.2">
      <c r="AD2258"/>
      <c r="AJ2258"/>
      <c r="AM2258"/>
    </row>
    <row r="2259" spans="30:39" x14ac:dyDescent="0.2">
      <c r="AD2259"/>
      <c r="AJ2259"/>
      <c r="AM2259"/>
    </row>
    <row r="2260" spans="30:39" x14ac:dyDescent="0.2">
      <c r="AD2260"/>
      <c r="AJ2260"/>
      <c r="AM2260"/>
    </row>
    <row r="2261" spans="30:39" x14ac:dyDescent="0.2">
      <c r="AD2261"/>
      <c r="AJ2261"/>
      <c r="AM2261"/>
    </row>
    <row r="2262" spans="30:39" x14ac:dyDescent="0.2">
      <c r="AD2262"/>
      <c r="AJ2262"/>
      <c r="AM2262"/>
    </row>
    <row r="2263" spans="30:39" x14ac:dyDescent="0.2">
      <c r="AD2263"/>
      <c r="AJ2263"/>
      <c r="AM2263"/>
    </row>
    <row r="2264" spans="30:39" x14ac:dyDescent="0.2">
      <c r="AD2264"/>
      <c r="AJ2264"/>
      <c r="AM2264"/>
    </row>
    <row r="2265" spans="30:39" x14ac:dyDescent="0.2">
      <c r="AD2265"/>
      <c r="AJ2265"/>
      <c r="AM2265"/>
    </row>
    <row r="2266" spans="30:39" x14ac:dyDescent="0.2">
      <c r="AD2266"/>
      <c r="AJ2266"/>
      <c r="AM2266"/>
    </row>
    <row r="2267" spans="30:39" x14ac:dyDescent="0.2">
      <c r="AD2267"/>
      <c r="AJ2267"/>
      <c r="AM2267"/>
    </row>
    <row r="2268" spans="30:39" x14ac:dyDescent="0.2">
      <c r="AD2268"/>
      <c r="AJ2268"/>
      <c r="AM2268"/>
    </row>
    <row r="2269" spans="30:39" x14ac:dyDescent="0.2">
      <c r="AD2269"/>
      <c r="AJ2269"/>
      <c r="AM2269"/>
    </row>
    <row r="2270" spans="30:39" x14ac:dyDescent="0.2">
      <c r="AD2270"/>
      <c r="AJ2270"/>
      <c r="AM2270"/>
    </row>
    <row r="2271" spans="30:39" x14ac:dyDescent="0.2">
      <c r="AD2271"/>
      <c r="AJ2271"/>
      <c r="AM2271"/>
    </row>
    <row r="2272" spans="30:39" x14ac:dyDescent="0.2">
      <c r="AD2272"/>
      <c r="AJ2272"/>
      <c r="AM2272"/>
    </row>
    <row r="2273" spans="30:39" x14ac:dyDescent="0.2">
      <c r="AD2273"/>
      <c r="AJ2273"/>
      <c r="AM2273"/>
    </row>
    <row r="2274" spans="30:39" x14ac:dyDescent="0.2">
      <c r="AD2274"/>
      <c r="AJ2274"/>
      <c r="AM2274"/>
    </row>
    <row r="2275" spans="30:39" x14ac:dyDescent="0.2">
      <c r="AD2275"/>
      <c r="AJ2275"/>
      <c r="AM2275"/>
    </row>
    <row r="2276" spans="30:39" x14ac:dyDescent="0.2">
      <c r="AD2276"/>
      <c r="AJ2276"/>
      <c r="AM2276"/>
    </row>
    <row r="2277" spans="30:39" x14ac:dyDescent="0.2">
      <c r="AD2277"/>
      <c r="AJ2277"/>
      <c r="AM2277"/>
    </row>
    <row r="2278" spans="30:39" x14ac:dyDescent="0.2">
      <c r="AD2278"/>
      <c r="AJ2278"/>
      <c r="AM2278"/>
    </row>
    <row r="2279" spans="30:39" x14ac:dyDescent="0.2">
      <c r="AD2279"/>
      <c r="AJ2279"/>
      <c r="AM2279"/>
    </row>
    <row r="2280" spans="30:39" x14ac:dyDescent="0.2">
      <c r="AD2280"/>
      <c r="AJ2280"/>
      <c r="AM2280"/>
    </row>
    <row r="2281" spans="30:39" x14ac:dyDescent="0.2">
      <c r="AD2281"/>
      <c r="AJ2281"/>
      <c r="AM2281"/>
    </row>
    <row r="2282" spans="30:39" x14ac:dyDescent="0.2">
      <c r="AD2282"/>
      <c r="AJ2282"/>
      <c r="AM2282"/>
    </row>
    <row r="2283" spans="30:39" x14ac:dyDescent="0.2">
      <c r="AD2283"/>
      <c r="AJ2283"/>
      <c r="AM2283"/>
    </row>
    <row r="2284" spans="30:39" x14ac:dyDescent="0.2">
      <c r="AD2284"/>
      <c r="AJ2284"/>
      <c r="AM2284"/>
    </row>
    <row r="2285" spans="30:39" x14ac:dyDescent="0.2">
      <c r="AD2285"/>
      <c r="AJ2285"/>
      <c r="AM2285"/>
    </row>
    <row r="2286" spans="30:39" x14ac:dyDescent="0.2">
      <c r="AD2286"/>
      <c r="AJ2286"/>
      <c r="AM2286"/>
    </row>
    <row r="2287" spans="30:39" x14ac:dyDescent="0.2">
      <c r="AD2287"/>
      <c r="AJ2287"/>
      <c r="AM2287"/>
    </row>
    <row r="2288" spans="30:39" x14ac:dyDescent="0.2">
      <c r="AD2288"/>
      <c r="AJ2288"/>
      <c r="AM2288"/>
    </row>
    <row r="2289" spans="30:39" x14ac:dyDescent="0.2">
      <c r="AD2289"/>
      <c r="AJ2289"/>
      <c r="AM2289"/>
    </row>
    <row r="2290" spans="30:39" x14ac:dyDescent="0.2">
      <c r="AD2290"/>
      <c r="AJ2290"/>
      <c r="AM2290"/>
    </row>
    <row r="2291" spans="30:39" x14ac:dyDescent="0.2">
      <c r="AD2291"/>
      <c r="AJ2291"/>
      <c r="AM2291"/>
    </row>
    <row r="2292" spans="30:39" x14ac:dyDescent="0.2">
      <c r="AD2292"/>
      <c r="AJ2292"/>
      <c r="AM2292"/>
    </row>
    <row r="2293" spans="30:39" x14ac:dyDescent="0.2">
      <c r="AD2293"/>
      <c r="AJ2293"/>
      <c r="AM2293"/>
    </row>
    <row r="2294" spans="30:39" x14ac:dyDescent="0.2">
      <c r="AD2294"/>
      <c r="AJ2294"/>
      <c r="AM2294"/>
    </row>
    <row r="2295" spans="30:39" x14ac:dyDescent="0.2">
      <c r="AD2295"/>
      <c r="AJ2295"/>
      <c r="AM2295"/>
    </row>
    <row r="2296" spans="30:39" x14ac:dyDescent="0.2">
      <c r="AD2296"/>
      <c r="AJ2296"/>
      <c r="AM2296"/>
    </row>
    <row r="2297" spans="30:39" x14ac:dyDescent="0.2">
      <c r="AD2297"/>
      <c r="AJ2297"/>
      <c r="AM2297"/>
    </row>
    <row r="2298" spans="30:39" x14ac:dyDescent="0.2">
      <c r="AD2298"/>
      <c r="AJ2298"/>
      <c r="AM2298"/>
    </row>
    <row r="2299" spans="30:39" x14ac:dyDescent="0.2">
      <c r="AD2299"/>
      <c r="AJ2299"/>
      <c r="AM2299"/>
    </row>
    <row r="2300" spans="30:39" x14ac:dyDescent="0.2">
      <c r="AD2300"/>
      <c r="AJ2300"/>
      <c r="AM2300"/>
    </row>
    <row r="2301" spans="30:39" x14ac:dyDescent="0.2">
      <c r="AD2301"/>
      <c r="AJ2301"/>
      <c r="AM2301"/>
    </row>
    <row r="2302" spans="30:39" x14ac:dyDescent="0.2">
      <c r="AD2302"/>
      <c r="AJ2302"/>
      <c r="AM2302"/>
    </row>
    <row r="2303" spans="30:39" x14ac:dyDescent="0.2">
      <c r="AD2303"/>
      <c r="AJ2303"/>
      <c r="AM2303"/>
    </row>
    <row r="2304" spans="30:39" x14ac:dyDescent="0.2">
      <c r="AD2304"/>
      <c r="AJ2304"/>
      <c r="AM2304"/>
    </row>
    <row r="2305" spans="30:39" x14ac:dyDescent="0.2">
      <c r="AD2305"/>
      <c r="AJ2305"/>
      <c r="AM2305"/>
    </row>
    <row r="2306" spans="30:39" x14ac:dyDescent="0.2">
      <c r="AD2306"/>
      <c r="AJ2306"/>
      <c r="AM2306"/>
    </row>
    <row r="2307" spans="30:39" x14ac:dyDescent="0.2">
      <c r="AD2307"/>
      <c r="AJ2307"/>
      <c r="AM2307"/>
    </row>
    <row r="2308" spans="30:39" x14ac:dyDescent="0.2">
      <c r="AD2308"/>
      <c r="AJ2308"/>
      <c r="AM2308"/>
    </row>
    <row r="2309" spans="30:39" x14ac:dyDescent="0.2">
      <c r="AD2309"/>
      <c r="AJ2309"/>
      <c r="AM2309"/>
    </row>
    <row r="2310" spans="30:39" x14ac:dyDescent="0.2">
      <c r="AD2310"/>
      <c r="AJ2310"/>
      <c r="AM2310"/>
    </row>
    <row r="2311" spans="30:39" x14ac:dyDescent="0.2">
      <c r="AD2311"/>
      <c r="AJ2311"/>
      <c r="AM2311"/>
    </row>
    <row r="2312" spans="30:39" x14ac:dyDescent="0.2">
      <c r="AD2312"/>
      <c r="AJ2312"/>
      <c r="AM2312"/>
    </row>
    <row r="2313" spans="30:39" x14ac:dyDescent="0.2">
      <c r="AD2313"/>
      <c r="AJ2313"/>
      <c r="AM2313"/>
    </row>
    <row r="2314" spans="30:39" x14ac:dyDescent="0.2">
      <c r="AD2314"/>
      <c r="AJ2314"/>
      <c r="AM2314"/>
    </row>
    <row r="2315" spans="30:39" x14ac:dyDescent="0.2">
      <c r="AD2315"/>
      <c r="AJ2315"/>
      <c r="AM2315"/>
    </row>
    <row r="2316" spans="30:39" x14ac:dyDescent="0.2">
      <c r="AD2316"/>
      <c r="AJ2316"/>
      <c r="AM2316"/>
    </row>
    <row r="2317" spans="30:39" x14ac:dyDescent="0.2">
      <c r="AD2317"/>
      <c r="AJ2317"/>
      <c r="AM2317"/>
    </row>
    <row r="2318" spans="30:39" x14ac:dyDescent="0.2">
      <c r="AD2318"/>
      <c r="AJ2318"/>
      <c r="AM2318"/>
    </row>
    <row r="2319" spans="30:39" x14ac:dyDescent="0.2">
      <c r="AD2319"/>
      <c r="AJ2319"/>
      <c r="AM2319"/>
    </row>
    <row r="2320" spans="30:39" x14ac:dyDescent="0.2">
      <c r="AD2320"/>
      <c r="AJ2320"/>
      <c r="AM2320"/>
    </row>
    <row r="2321" spans="30:39" x14ac:dyDescent="0.2">
      <c r="AD2321"/>
      <c r="AJ2321"/>
      <c r="AM2321"/>
    </row>
    <row r="2322" spans="30:39" x14ac:dyDescent="0.2">
      <c r="AD2322"/>
      <c r="AJ2322"/>
      <c r="AM2322"/>
    </row>
    <row r="2323" spans="30:39" x14ac:dyDescent="0.2">
      <c r="AD2323"/>
      <c r="AJ2323"/>
      <c r="AM2323"/>
    </row>
    <row r="2324" spans="30:39" x14ac:dyDescent="0.2">
      <c r="AD2324"/>
      <c r="AJ2324"/>
      <c r="AM2324"/>
    </row>
    <row r="2325" spans="30:39" x14ac:dyDescent="0.2">
      <c r="AD2325"/>
      <c r="AJ2325"/>
      <c r="AM2325"/>
    </row>
    <row r="2326" spans="30:39" x14ac:dyDescent="0.2">
      <c r="AD2326"/>
      <c r="AJ2326"/>
      <c r="AM2326"/>
    </row>
    <row r="2327" spans="30:39" x14ac:dyDescent="0.2">
      <c r="AD2327"/>
      <c r="AJ2327"/>
      <c r="AM2327"/>
    </row>
    <row r="2328" spans="30:39" x14ac:dyDescent="0.2">
      <c r="AD2328"/>
      <c r="AJ2328"/>
      <c r="AM2328"/>
    </row>
    <row r="2329" spans="30:39" x14ac:dyDescent="0.2">
      <c r="AD2329"/>
      <c r="AJ2329"/>
      <c r="AM2329"/>
    </row>
    <row r="2330" spans="30:39" x14ac:dyDescent="0.2">
      <c r="AD2330"/>
      <c r="AJ2330"/>
      <c r="AM2330"/>
    </row>
    <row r="2331" spans="30:39" x14ac:dyDescent="0.2">
      <c r="AD2331"/>
      <c r="AJ2331"/>
      <c r="AM2331"/>
    </row>
    <row r="2332" spans="30:39" x14ac:dyDescent="0.2">
      <c r="AD2332"/>
      <c r="AJ2332"/>
      <c r="AM2332"/>
    </row>
    <row r="2333" spans="30:39" x14ac:dyDescent="0.2">
      <c r="AD2333"/>
      <c r="AJ2333"/>
      <c r="AM2333"/>
    </row>
    <row r="2334" spans="30:39" x14ac:dyDescent="0.2">
      <c r="AD2334"/>
      <c r="AJ2334"/>
      <c r="AM2334"/>
    </row>
    <row r="2335" spans="30:39" x14ac:dyDescent="0.2">
      <c r="AD2335"/>
      <c r="AJ2335"/>
      <c r="AM2335"/>
    </row>
    <row r="2336" spans="30:39" x14ac:dyDescent="0.2">
      <c r="AD2336"/>
      <c r="AJ2336"/>
      <c r="AM2336"/>
    </row>
    <row r="2337" spans="30:39" x14ac:dyDescent="0.2">
      <c r="AD2337"/>
      <c r="AJ2337"/>
      <c r="AM2337"/>
    </row>
    <row r="2338" spans="30:39" x14ac:dyDescent="0.2">
      <c r="AD2338"/>
      <c r="AJ2338"/>
      <c r="AM2338"/>
    </row>
    <row r="2339" spans="30:39" x14ac:dyDescent="0.2">
      <c r="AD2339"/>
      <c r="AJ2339"/>
      <c r="AM2339"/>
    </row>
    <row r="2340" spans="30:39" x14ac:dyDescent="0.2">
      <c r="AD2340"/>
      <c r="AJ2340"/>
      <c r="AM2340"/>
    </row>
    <row r="2341" spans="30:39" x14ac:dyDescent="0.2">
      <c r="AD2341"/>
      <c r="AJ2341"/>
      <c r="AM2341"/>
    </row>
    <row r="2342" spans="30:39" x14ac:dyDescent="0.2">
      <c r="AD2342"/>
      <c r="AJ2342"/>
      <c r="AM2342"/>
    </row>
    <row r="2343" spans="30:39" x14ac:dyDescent="0.2">
      <c r="AD2343"/>
      <c r="AJ2343"/>
      <c r="AM2343"/>
    </row>
    <row r="2344" spans="30:39" x14ac:dyDescent="0.2">
      <c r="AD2344"/>
      <c r="AJ2344"/>
      <c r="AM2344"/>
    </row>
    <row r="2345" spans="30:39" x14ac:dyDescent="0.2">
      <c r="AD2345"/>
      <c r="AJ2345"/>
      <c r="AM2345"/>
    </row>
    <row r="2346" spans="30:39" x14ac:dyDescent="0.2">
      <c r="AD2346"/>
      <c r="AJ2346"/>
      <c r="AM2346"/>
    </row>
    <row r="2347" spans="30:39" x14ac:dyDescent="0.2">
      <c r="AD2347"/>
      <c r="AJ2347"/>
      <c r="AM2347"/>
    </row>
    <row r="2348" spans="30:39" x14ac:dyDescent="0.2">
      <c r="AD2348"/>
      <c r="AJ2348"/>
      <c r="AM2348"/>
    </row>
    <row r="2349" spans="30:39" x14ac:dyDescent="0.2">
      <c r="AD2349"/>
      <c r="AJ2349"/>
      <c r="AM2349"/>
    </row>
    <row r="2350" spans="30:39" x14ac:dyDescent="0.2">
      <c r="AD2350"/>
      <c r="AJ2350"/>
      <c r="AM2350"/>
    </row>
    <row r="2351" spans="30:39" x14ac:dyDescent="0.2">
      <c r="AD2351"/>
      <c r="AJ2351"/>
      <c r="AM2351"/>
    </row>
    <row r="2352" spans="30:39" x14ac:dyDescent="0.2">
      <c r="AD2352"/>
      <c r="AJ2352"/>
      <c r="AM2352"/>
    </row>
    <row r="2353" spans="30:39" x14ac:dyDescent="0.2">
      <c r="AD2353"/>
      <c r="AJ2353"/>
      <c r="AM2353"/>
    </row>
    <row r="2354" spans="30:39" x14ac:dyDescent="0.2">
      <c r="AD2354"/>
      <c r="AJ2354"/>
      <c r="AM2354"/>
    </row>
    <row r="2355" spans="30:39" x14ac:dyDescent="0.2">
      <c r="AD2355"/>
      <c r="AJ2355"/>
      <c r="AM2355"/>
    </row>
    <row r="2356" spans="30:39" x14ac:dyDescent="0.2">
      <c r="AD2356"/>
      <c r="AJ2356"/>
      <c r="AM2356"/>
    </row>
    <row r="2357" spans="30:39" x14ac:dyDescent="0.2">
      <c r="AD2357"/>
      <c r="AJ2357"/>
      <c r="AM2357"/>
    </row>
    <row r="2358" spans="30:39" x14ac:dyDescent="0.2">
      <c r="AD2358"/>
      <c r="AJ2358"/>
      <c r="AM2358"/>
    </row>
    <row r="2359" spans="30:39" x14ac:dyDescent="0.2">
      <c r="AD2359"/>
      <c r="AJ2359"/>
      <c r="AM2359"/>
    </row>
    <row r="2360" spans="30:39" x14ac:dyDescent="0.2">
      <c r="AD2360"/>
      <c r="AJ2360"/>
      <c r="AM2360"/>
    </row>
    <row r="2361" spans="30:39" x14ac:dyDescent="0.2">
      <c r="AD2361"/>
      <c r="AJ2361"/>
      <c r="AM2361"/>
    </row>
    <row r="2362" spans="30:39" x14ac:dyDescent="0.2">
      <c r="AD2362"/>
      <c r="AJ2362"/>
      <c r="AM2362"/>
    </row>
    <row r="2363" spans="30:39" x14ac:dyDescent="0.2">
      <c r="AD2363"/>
      <c r="AJ2363"/>
      <c r="AM2363"/>
    </row>
    <row r="2364" spans="30:39" x14ac:dyDescent="0.2">
      <c r="AD2364"/>
      <c r="AJ2364"/>
      <c r="AM2364"/>
    </row>
    <row r="2365" spans="30:39" x14ac:dyDescent="0.2">
      <c r="AD2365"/>
      <c r="AJ2365"/>
      <c r="AM2365"/>
    </row>
    <row r="2366" spans="30:39" x14ac:dyDescent="0.2">
      <c r="AD2366"/>
      <c r="AJ2366"/>
      <c r="AM2366"/>
    </row>
    <row r="2367" spans="30:39" x14ac:dyDescent="0.2">
      <c r="AD2367"/>
      <c r="AJ2367"/>
      <c r="AM2367"/>
    </row>
    <row r="2368" spans="30:39" x14ac:dyDescent="0.2">
      <c r="AD2368"/>
      <c r="AJ2368"/>
      <c r="AM2368"/>
    </row>
    <row r="2369" spans="30:39" x14ac:dyDescent="0.2">
      <c r="AD2369"/>
      <c r="AJ2369"/>
      <c r="AM2369"/>
    </row>
    <row r="2370" spans="30:39" x14ac:dyDescent="0.2">
      <c r="AD2370"/>
      <c r="AJ2370"/>
      <c r="AM2370"/>
    </row>
    <row r="2371" spans="30:39" x14ac:dyDescent="0.2">
      <c r="AD2371"/>
      <c r="AJ2371"/>
      <c r="AM2371"/>
    </row>
    <row r="2372" spans="30:39" x14ac:dyDescent="0.2">
      <c r="AD2372"/>
      <c r="AJ2372"/>
      <c r="AM2372"/>
    </row>
    <row r="2373" spans="30:39" x14ac:dyDescent="0.2">
      <c r="AD2373"/>
      <c r="AJ2373"/>
      <c r="AM2373"/>
    </row>
    <row r="2374" spans="30:39" x14ac:dyDescent="0.2">
      <c r="AD2374"/>
      <c r="AJ2374"/>
      <c r="AM2374"/>
    </row>
    <row r="2375" spans="30:39" x14ac:dyDescent="0.2">
      <c r="AD2375"/>
      <c r="AJ2375"/>
      <c r="AM2375"/>
    </row>
    <row r="2376" spans="30:39" x14ac:dyDescent="0.2">
      <c r="AD2376"/>
      <c r="AJ2376"/>
      <c r="AM2376"/>
    </row>
    <row r="2377" spans="30:39" x14ac:dyDescent="0.2">
      <c r="AD2377"/>
      <c r="AJ2377"/>
      <c r="AM2377"/>
    </row>
    <row r="2378" spans="30:39" x14ac:dyDescent="0.2">
      <c r="AD2378"/>
      <c r="AJ2378"/>
      <c r="AM2378"/>
    </row>
    <row r="2379" spans="30:39" x14ac:dyDescent="0.2">
      <c r="AD2379"/>
      <c r="AJ2379"/>
      <c r="AM2379"/>
    </row>
    <row r="2380" spans="30:39" x14ac:dyDescent="0.2">
      <c r="AD2380"/>
      <c r="AJ2380"/>
      <c r="AM2380"/>
    </row>
    <row r="2381" spans="30:39" x14ac:dyDescent="0.2">
      <c r="AD2381"/>
      <c r="AJ2381"/>
      <c r="AM2381"/>
    </row>
    <row r="2382" spans="30:39" x14ac:dyDescent="0.2">
      <c r="AD2382"/>
      <c r="AJ2382"/>
      <c r="AM2382"/>
    </row>
    <row r="2383" spans="30:39" x14ac:dyDescent="0.2">
      <c r="AD2383"/>
      <c r="AJ2383"/>
      <c r="AM2383"/>
    </row>
    <row r="2384" spans="30:39" x14ac:dyDescent="0.2">
      <c r="AD2384"/>
      <c r="AJ2384"/>
      <c r="AM2384"/>
    </row>
    <row r="2385" spans="30:39" x14ac:dyDescent="0.2">
      <c r="AD2385"/>
      <c r="AJ2385"/>
      <c r="AM2385"/>
    </row>
    <row r="2386" spans="30:39" x14ac:dyDescent="0.2">
      <c r="AD2386"/>
      <c r="AJ2386"/>
      <c r="AM2386"/>
    </row>
    <row r="2387" spans="30:39" x14ac:dyDescent="0.2">
      <c r="AD2387"/>
      <c r="AJ2387"/>
      <c r="AM2387"/>
    </row>
    <row r="2388" spans="30:39" x14ac:dyDescent="0.2">
      <c r="AD2388"/>
      <c r="AJ2388"/>
      <c r="AM2388"/>
    </row>
    <row r="2389" spans="30:39" x14ac:dyDescent="0.2">
      <c r="AD2389"/>
      <c r="AJ2389"/>
      <c r="AM2389"/>
    </row>
    <row r="2390" spans="30:39" x14ac:dyDescent="0.2">
      <c r="AD2390"/>
      <c r="AJ2390"/>
      <c r="AM2390"/>
    </row>
    <row r="2391" spans="30:39" x14ac:dyDescent="0.2">
      <c r="AD2391"/>
      <c r="AJ2391"/>
      <c r="AM2391"/>
    </row>
    <row r="2392" spans="30:39" x14ac:dyDescent="0.2">
      <c r="AD2392"/>
      <c r="AJ2392"/>
      <c r="AM2392"/>
    </row>
    <row r="2393" spans="30:39" x14ac:dyDescent="0.2">
      <c r="AD2393"/>
      <c r="AJ2393"/>
      <c r="AM2393"/>
    </row>
    <row r="2394" spans="30:39" x14ac:dyDescent="0.2">
      <c r="AD2394"/>
      <c r="AJ2394"/>
      <c r="AM2394"/>
    </row>
    <row r="2395" spans="30:39" x14ac:dyDescent="0.2">
      <c r="AD2395"/>
      <c r="AJ2395"/>
      <c r="AM2395"/>
    </row>
    <row r="2396" spans="30:39" x14ac:dyDescent="0.2">
      <c r="AD2396"/>
      <c r="AJ2396"/>
      <c r="AM2396"/>
    </row>
    <row r="2397" spans="30:39" x14ac:dyDescent="0.2">
      <c r="AD2397"/>
      <c r="AJ2397"/>
      <c r="AM2397"/>
    </row>
    <row r="2398" spans="30:39" x14ac:dyDescent="0.2">
      <c r="AD2398"/>
      <c r="AJ2398"/>
      <c r="AM2398"/>
    </row>
    <row r="2399" spans="30:39" x14ac:dyDescent="0.2">
      <c r="AD2399"/>
      <c r="AJ2399"/>
      <c r="AM2399"/>
    </row>
    <row r="2400" spans="30:39" x14ac:dyDescent="0.2">
      <c r="AD2400"/>
      <c r="AJ2400"/>
      <c r="AM2400"/>
    </row>
    <row r="2401" spans="30:39" x14ac:dyDescent="0.2">
      <c r="AD2401"/>
      <c r="AJ2401"/>
      <c r="AM2401"/>
    </row>
    <row r="2402" spans="30:39" x14ac:dyDescent="0.2">
      <c r="AD2402"/>
      <c r="AJ2402"/>
      <c r="AM2402"/>
    </row>
    <row r="2403" spans="30:39" x14ac:dyDescent="0.2">
      <c r="AD2403"/>
      <c r="AJ2403"/>
      <c r="AM2403"/>
    </row>
    <row r="2404" spans="30:39" x14ac:dyDescent="0.2">
      <c r="AD2404"/>
      <c r="AJ2404"/>
      <c r="AM2404"/>
    </row>
    <row r="2405" spans="30:39" x14ac:dyDescent="0.2">
      <c r="AD2405"/>
      <c r="AJ2405"/>
      <c r="AM2405"/>
    </row>
    <row r="2406" spans="30:39" x14ac:dyDescent="0.2">
      <c r="AD2406"/>
      <c r="AJ2406"/>
      <c r="AM2406"/>
    </row>
    <row r="2407" spans="30:39" x14ac:dyDescent="0.2">
      <c r="AD2407"/>
      <c r="AJ2407"/>
      <c r="AM2407"/>
    </row>
    <row r="2408" spans="30:39" x14ac:dyDescent="0.2">
      <c r="AD2408"/>
      <c r="AJ2408"/>
      <c r="AM2408"/>
    </row>
    <row r="2409" spans="30:39" x14ac:dyDescent="0.2">
      <c r="AD2409"/>
      <c r="AJ2409"/>
      <c r="AM2409"/>
    </row>
    <row r="2410" spans="30:39" x14ac:dyDescent="0.2">
      <c r="AD2410"/>
      <c r="AJ2410"/>
      <c r="AM2410"/>
    </row>
    <row r="2411" spans="30:39" x14ac:dyDescent="0.2">
      <c r="AD2411"/>
      <c r="AJ2411"/>
      <c r="AM2411"/>
    </row>
    <row r="2412" spans="30:39" x14ac:dyDescent="0.2">
      <c r="AD2412"/>
      <c r="AJ2412"/>
      <c r="AM2412"/>
    </row>
    <row r="2413" spans="30:39" x14ac:dyDescent="0.2">
      <c r="AD2413"/>
      <c r="AJ2413"/>
      <c r="AM2413"/>
    </row>
    <row r="2414" spans="30:39" x14ac:dyDescent="0.2">
      <c r="AD2414"/>
      <c r="AJ2414"/>
      <c r="AM2414"/>
    </row>
    <row r="2415" spans="30:39" x14ac:dyDescent="0.2">
      <c r="AD2415"/>
      <c r="AJ2415"/>
      <c r="AM2415"/>
    </row>
    <row r="2416" spans="30:39" x14ac:dyDescent="0.2">
      <c r="AD2416"/>
      <c r="AJ2416"/>
      <c r="AM2416"/>
    </row>
    <row r="2417" spans="30:39" x14ac:dyDescent="0.2">
      <c r="AD2417"/>
      <c r="AJ2417"/>
      <c r="AM2417"/>
    </row>
    <row r="2418" spans="30:39" x14ac:dyDescent="0.2">
      <c r="AD2418"/>
      <c r="AJ2418"/>
      <c r="AM2418"/>
    </row>
    <row r="2419" spans="30:39" x14ac:dyDescent="0.2">
      <c r="AD2419"/>
      <c r="AJ2419"/>
      <c r="AM2419"/>
    </row>
    <row r="2420" spans="30:39" x14ac:dyDescent="0.2">
      <c r="AD2420"/>
      <c r="AJ2420"/>
      <c r="AM2420"/>
    </row>
    <row r="2421" spans="30:39" x14ac:dyDescent="0.2">
      <c r="AD2421"/>
      <c r="AJ2421"/>
      <c r="AM2421"/>
    </row>
    <row r="2422" spans="30:39" x14ac:dyDescent="0.2">
      <c r="AD2422"/>
      <c r="AJ2422"/>
      <c r="AM2422"/>
    </row>
    <row r="2423" spans="30:39" x14ac:dyDescent="0.2">
      <c r="AD2423"/>
      <c r="AJ2423"/>
      <c r="AM2423"/>
    </row>
    <row r="2424" spans="30:39" x14ac:dyDescent="0.2">
      <c r="AD2424"/>
      <c r="AJ2424"/>
      <c r="AM2424"/>
    </row>
    <row r="2425" spans="30:39" x14ac:dyDescent="0.2">
      <c r="AD2425"/>
      <c r="AJ2425"/>
      <c r="AM2425"/>
    </row>
    <row r="2426" spans="30:39" x14ac:dyDescent="0.2">
      <c r="AD2426"/>
      <c r="AJ2426"/>
      <c r="AM2426"/>
    </row>
    <row r="2427" spans="30:39" x14ac:dyDescent="0.2">
      <c r="AD2427"/>
      <c r="AJ2427"/>
      <c r="AM2427"/>
    </row>
    <row r="2428" spans="30:39" x14ac:dyDescent="0.2">
      <c r="AD2428"/>
      <c r="AJ2428"/>
      <c r="AM2428"/>
    </row>
    <row r="2429" spans="30:39" x14ac:dyDescent="0.2">
      <c r="AD2429"/>
      <c r="AJ2429"/>
      <c r="AM2429"/>
    </row>
    <row r="2430" spans="30:39" x14ac:dyDescent="0.2">
      <c r="AD2430"/>
      <c r="AJ2430"/>
      <c r="AM2430"/>
    </row>
    <row r="2431" spans="30:39" x14ac:dyDescent="0.2">
      <c r="AD2431"/>
      <c r="AJ2431"/>
      <c r="AM2431"/>
    </row>
    <row r="2432" spans="30:39" x14ac:dyDescent="0.2">
      <c r="AD2432"/>
      <c r="AJ2432"/>
      <c r="AM2432"/>
    </row>
    <row r="2433" spans="30:39" x14ac:dyDescent="0.2">
      <c r="AD2433"/>
      <c r="AJ2433"/>
      <c r="AM2433"/>
    </row>
    <row r="2434" spans="30:39" x14ac:dyDescent="0.2">
      <c r="AD2434"/>
      <c r="AJ2434"/>
      <c r="AM2434"/>
    </row>
    <row r="2435" spans="30:39" x14ac:dyDescent="0.2">
      <c r="AD2435"/>
      <c r="AJ2435"/>
      <c r="AM2435"/>
    </row>
    <row r="2436" spans="30:39" x14ac:dyDescent="0.2">
      <c r="AD2436"/>
      <c r="AJ2436"/>
      <c r="AM2436"/>
    </row>
    <row r="2437" spans="30:39" x14ac:dyDescent="0.2">
      <c r="AD2437"/>
      <c r="AJ2437"/>
      <c r="AM2437"/>
    </row>
    <row r="2438" spans="30:39" x14ac:dyDescent="0.2">
      <c r="AD2438"/>
      <c r="AJ2438"/>
      <c r="AM2438"/>
    </row>
    <row r="2439" spans="30:39" x14ac:dyDescent="0.2">
      <c r="AD2439"/>
      <c r="AJ2439"/>
      <c r="AM2439"/>
    </row>
    <row r="2440" spans="30:39" x14ac:dyDescent="0.2">
      <c r="AD2440"/>
      <c r="AJ2440"/>
      <c r="AM2440"/>
    </row>
    <row r="2441" spans="30:39" x14ac:dyDescent="0.2">
      <c r="AD2441"/>
      <c r="AJ2441"/>
      <c r="AM2441"/>
    </row>
    <row r="2442" spans="30:39" x14ac:dyDescent="0.2">
      <c r="AD2442"/>
      <c r="AJ2442"/>
      <c r="AM2442"/>
    </row>
    <row r="2443" spans="30:39" x14ac:dyDescent="0.2">
      <c r="AD2443"/>
      <c r="AJ2443"/>
      <c r="AM2443"/>
    </row>
    <row r="2444" spans="30:39" x14ac:dyDescent="0.2">
      <c r="AD2444"/>
      <c r="AJ2444"/>
      <c r="AM2444"/>
    </row>
    <row r="2445" spans="30:39" x14ac:dyDescent="0.2">
      <c r="AD2445"/>
      <c r="AJ2445"/>
      <c r="AM2445"/>
    </row>
    <row r="2446" spans="30:39" x14ac:dyDescent="0.2">
      <c r="AD2446"/>
      <c r="AJ2446"/>
      <c r="AM2446"/>
    </row>
    <row r="2447" spans="30:39" x14ac:dyDescent="0.2">
      <c r="AD2447"/>
      <c r="AJ2447"/>
      <c r="AM2447"/>
    </row>
    <row r="2448" spans="30:39" x14ac:dyDescent="0.2">
      <c r="AD2448"/>
      <c r="AJ2448"/>
      <c r="AM2448"/>
    </row>
    <row r="2449" spans="30:39" x14ac:dyDescent="0.2">
      <c r="AD2449"/>
      <c r="AJ2449"/>
      <c r="AM2449"/>
    </row>
    <row r="2450" spans="30:39" x14ac:dyDescent="0.2">
      <c r="AD2450"/>
      <c r="AJ2450"/>
      <c r="AM2450"/>
    </row>
    <row r="2451" spans="30:39" x14ac:dyDescent="0.2">
      <c r="AD2451"/>
      <c r="AJ2451"/>
      <c r="AM2451"/>
    </row>
    <row r="2452" spans="30:39" x14ac:dyDescent="0.2">
      <c r="AD2452"/>
      <c r="AJ2452"/>
      <c r="AM2452"/>
    </row>
    <row r="2453" spans="30:39" x14ac:dyDescent="0.2">
      <c r="AD2453"/>
      <c r="AJ2453"/>
      <c r="AM2453"/>
    </row>
    <row r="2454" spans="30:39" x14ac:dyDescent="0.2">
      <c r="AD2454"/>
      <c r="AJ2454"/>
      <c r="AM2454"/>
    </row>
    <row r="2455" spans="30:39" x14ac:dyDescent="0.2">
      <c r="AD2455"/>
      <c r="AJ2455"/>
      <c r="AM2455"/>
    </row>
    <row r="2456" spans="30:39" x14ac:dyDescent="0.2">
      <c r="AD2456"/>
      <c r="AJ2456"/>
      <c r="AM2456"/>
    </row>
    <row r="2457" spans="30:39" x14ac:dyDescent="0.2">
      <c r="AD2457"/>
      <c r="AJ2457"/>
      <c r="AM2457"/>
    </row>
    <row r="2458" spans="30:39" x14ac:dyDescent="0.2">
      <c r="AD2458"/>
      <c r="AJ2458"/>
      <c r="AM2458"/>
    </row>
    <row r="2459" spans="30:39" x14ac:dyDescent="0.2">
      <c r="AD2459"/>
      <c r="AJ2459"/>
      <c r="AM2459"/>
    </row>
    <row r="2460" spans="30:39" x14ac:dyDescent="0.2">
      <c r="AD2460"/>
      <c r="AJ2460"/>
      <c r="AM2460"/>
    </row>
    <row r="2461" spans="30:39" x14ac:dyDescent="0.2">
      <c r="AD2461"/>
      <c r="AJ2461"/>
      <c r="AM2461"/>
    </row>
    <row r="2462" spans="30:39" x14ac:dyDescent="0.2">
      <c r="AD2462"/>
      <c r="AJ2462"/>
      <c r="AM2462"/>
    </row>
    <row r="2463" spans="30:39" x14ac:dyDescent="0.2">
      <c r="AD2463"/>
      <c r="AJ2463"/>
      <c r="AM2463"/>
    </row>
    <row r="2464" spans="30:39" x14ac:dyDescent="0.2">
      <c r="AD2464"/>
      <c r="AJ2464"/>
      <c r="AM2464"/>
    </row>
    <row r="2465" spans="30:39" x14ac:dyDescent="0.2">
      <c r="AD2465"/>
      <c r="AJ2465"/>
      <c r="AM2465"/>
    </row>
    <row r="2466" spans="30:39" x14ac:dyDescent="0.2">
      <c r="AD2466"/>
      <c r="AJ2466"/>
      <c r="AM2466"/>
    </row>
    <row r="2467" spans="30:39" x14ac:dyDescent="0.2">
      <c r="AD2467"/>
      <c r="AJ2467"/>
      <c r="AM2467"/>
    </row>
    <row r="2468" spans="30:39" x14ac:dyDescent="0.2">
      <c r="AD2468"/>
      <c r="AJ2468"/>
      <c r="AM2468"/>
    </row>
    <row r="2469" spans="30:39" x14ac:dyDescent="0.2">
      <c r="AD2469"/>
      <c r="AJ2469"/>
      <c r="AM2469"/>
    </row>
    <row r="2470" spans="30:39" x14ac:dyDescent="0.2">
      <c r="AD2470"/>
      <c r="AJ2470"/>
      <c r="AM2470"/>
    </row>
    <row r="2471" spans="30:39" x14ac:dyDescent="0.2">
      <c r="AD2471"/>
      <c r="AJ2471"/>
      <c r="AM2471"/>
    </row>
    <row r="2472" spans="30:39" x14ac:dyDescent="0.2">
      <c r="AD2472"/>
      <c r="AJ2472"/>
      <c r="AM2472"/>
    </row>
    <row r="2473" spans="30:39" x14ac:dyDescent="0.2">
      <c r="AD2473"/>
      <c r="AJ2473"/>
      <c r="AM2473"/>
    </row>
    <row r="2474" spans="30:39" x14ac:dyDescent="0.2">
      <c r="AD2474"/>
      <c r="AJ2474"/>
      <c r="AM2474"/>
    </row>
    <row r="2475" spans="30:39" x14ac:dyDescent="0.2">
      <c r="AD2475"/>
      <c r="AJ2475"/>
      <c r="AM2475"/>
    </row>
    <row r="2476" spans="30:39" x14ac:dyDescent="0.2">
      <c r="AD2476"/>
      <c r="AJ2476"/>
      <c r="AM2476"/>
    </row>
    <row r="2477" spans="30:39" x14ac:dyDescent="0.2">
      <c r="AD2477"/>
      <c r="AJ2477"/>
      <c r="AM2477"/>
    </row>
    <row r="2478" spans="30:39" x14ac:dyDescent="0.2">
      <c r="AD2478"/>
      <c r="AJ2478"/>
      <c r="AM2478"/>
    </row>
    <row r="2479" spans="30:39" x14ac:dyDescent="0.2">
      <c r="AD2479"/>
      <c r="AJ2479"/>
      <c r="AM2479"/>
    </row>
    <row r="2480" spans="30:39" x14ac:dyDescent="0.2">
      <c r="AD2480"/>
      <c r="AJ2480"/>
      <c r="AM2480"/>
    </row>
    <row r="2481" spans="30:39" x14ac:dyDescent="0.2">
      <c r="AD2481"/>
      <c r="AJ2481"/>
      <c r="AM2481"/>
    </row>
    <row r="2482" spans="30:39" x14ac:dyDescent="0.2">
      <c r="AD2482"/>
      <c r="AJ2482"/>
      <c r="AM2482"/>
    </row>
    <row r="2483" spans="30:39" x14ac:dyDescent="0.2">
      <c r="AD2483"/>
      <c r="AJ2483"/>
      <c r="AM2483"/>
    </row>
    <row r="2484" spans="30:39" x14ac:dyDescent="0.2">
      <c r="AD2484"/>
      <c r="AJ2484"/>
      <c r="AM2484"/>
    </row>
    <row r="2485" spans="30:39" x14ac:dyDescent="0.2">
      <c r="AD2485"/>
      <c r="AJ2485"/>
      <c r="AM2485"/>
    </row>
    <row r="2486" spans="30:39" x14ac:dyDescent="0.2">
      <c r="AD2486"/>
      <c r="AJ2486"/>
      <c r="AM2486"/>
    </row>
    <row r="2487" spans="30:39" x14ac:dyDescent="0.2">
      <c r="AD2487"/>
      <c r="AJ2487"/>
      <c r="AM2487"/>
    </row>
    <row r="2488" spans="30:39" x14ac:dyDescent="0.2">
      <c r="AD2488"/>
      <c r="AJ2488"/>
      <c r="AM2488"/>
    </row>
    <row r="2489" spans="30:39" x14ac:dyDescent="0.2">
      <c r="AD2489"/>
      <c r="AJ2489"/>
      <c r="AM2489"/>
    </row>
    <row r="2490" spans="30:39" x14ac:dyDescent="0.2">
      <c r="AD2490"/>
      <c r="AJ2490"/>
      <c r="AM2490"/>
    </row>
    <row r="2491" spans="30:39" x14ac:dyDescent="0.2">
      <c r="AD2491"/>
      <c r="AJ2491"/>
      <c r="AM2491"/>
    </row>
    <row r="2492" spans="30:39" x14ac:dyDescent="0.2">
      <c r="AD2492"/>
      <c r="AJ2492"/>
      <c r="AM2492"/>
    </row>
    <row r="2493" spans="30:39" x14ac:dyDescent="0.2">
      <c r="AD2493"/>
      <c r="AJ2493"/>
      <c r="AM2493"/>
    </row>
    <row r="2494" spans="30:39" x14ac:dyDescent="0.2">
      <c r="AD2494"/>
      <c r="AJ2494"/>
      <c r="AM2494"/>
    </row>
    <row r="2495" spans="30:39" x14ac:dyDescent="0.2">
      <c r="AD2495"/>
      <c r="AJ2495"/>
      <c r="AM2495"/>
    </row>
    <row r="2496" spans="30:39" x14ac:dyDescent="0.2">
      <c r="AD2496"/>
      <c r="AJ2496"/>
      <c r="AM2496"/>
    </row>
    <row r="2497" spans="30:39" x14ac:dyDescent="0.2">
      <c r="AD2497"/>
      <c r="AJ2497"/>
      <c r="AM2497"/>
    </row>
    <row r="2498" spans="30:39" x14ac:dyDescent="0.2">
      <c r="AD2498"/>
      <c r="AJ2498"/>
      <c r="AM2498"/>
    </row>
    <row r="2499" spans="30:39" x14ac:dyDescent="0.2">
      <c r="AD2499"/>
      <c r="AJ2499"/>
      <c r="AM2499"/>
    </row>
    <row r="2500" spans="30:39" x14ac:dyDescent="0.2">
      <c r="AD2500"/>
      <c r="AJ2500"/>
      <c r="AM2500"/>
    </row>
    <row r="2501" spans="30:39" x14ac:dyDescent="0.2">
      <c r="AD2501"/>
      <c r="AJ2501"/>
      <c r="AM2501"/>
    </row>
    <row r="2502" spans="30:39" x14ac:dyDescent="0.2">
      <c r="AD2502"/>
      <c r="AJ2502"/>
      <c r="AM2502"/>
    </row>
    <row r="2503" spans="30:39" x14ac:dyDescent="0.2">
      <c r="AD2503"/>
      <c r="AJ2503"/>
      <c r="AM2503"/>
    </row>
    <row r="2504" spans="30:39" x14ac:dyDescent="0.2">
      <c r="AD2504"/>
      <c r="AJ2504"/>
      <c r="AM2504"/>
    </row>
    <row r="2505" spans="30:39" x14ac:dyDescent="0.2">
      <c r="AD2505"/>
      <c r="AJ2505"/>
      <c r="AM2505"/>
    </row>
    <row r="2506" spans="30:39" x14ac:dyDescent="0.2">
      <c r="AD2506"/>
      <c r="AJ2506"/>
      <c r="AM2506"/>
    </row>
    <row r="2507" spans="30:39" x14ac:dyDescent="0.2">
      <c r="AD2507"/>
      <c r="AJ2507"/>
      <c r="AM2507"/>
    </row>
    <row r="2508" spans="30:39" x14ac:dyDescent="0.2">
      <c r="AD2508"/>
      <c r="AJ2508"/>
      <c r="AM2508"/>
    </row>
    <row r="2509" spans="30:39" x14ac:dyDescent="0.2">
      <c r="AD2509"/>
      <c r="AJ2509"/>
      <c r="AM2509"/>
    </row>
    <row r="2510" spans="30:39" x14ac:dyDescent="0.2">
      <c r="AD2510"/>
      <c r="AJ2510"/>
      <c r="AM2510"/>
    </row>
    <row r="2511" spans="30:39" x14ac:dyDescent="0.2">
      <c r="AD2511"/>
      <c r="AJ2511"/>
      <c r="AM2511"/>
    </row>
    <row r="2512" spans="30:39" x14ac:dyDescent="0.2">
      <c r="AD2512"/>
      <c r="AJ2512"/>
      <c r="AM2512"/>
    </row>
    <row r="2513" spans="30:39" x14ac:dyDescent="0.2">
      <c r="AD2513"/>
      <c r="AJ2513"/>
      <c r="AM2513"/>
    </row>
    <row r="2514" spans="30:39" x14ac:dyDescent="0.2">
      <c r="AD2514"/>
      <c r="AJ2514"/>
      <c r="AM2514"/>
    </row>
    <row r="2515" spans="30:39" x14ac:dyDescent="0.2">
      <c r="AD2515"/>
      <c r="AJ2515"/>
      <c r="AM2515"/>
    </row>
    <row r="2516" spans="30:39" x14ac:dyDescent="0.2">
      <c r="AD2516"/>
      <c r="AJ2516"/>
      <c r="AM2516"/>
    </row>
    <row r="2517" spans="30:39" x14ac:dyDescent="0.2">
      <c r="AD2517"/>
      <c r="AJ2517"/>
      <c r="AM2517"/>
    </row>
    <row r="2518" spans="30:39" x14ac:dyDescent="0.2">
      <c r="AD2518"/>
      <c r="AJ2518"/>
      <c r="AM2518"/>
    </row>
    <row r="2519" spans="30:39" x14ac:dyDescent="0.2">
      <c r="AD2519"/>
      <c r="AJ2519"/>
      <c r="AM2519"/>
    </row>
    <row r="2520" spans="30:39" x14ac:dyDescent="0.2">
      <c r="AD2520"/>
      <c r="AJ2520"/>
      <c r="AM2520"/>
    </row>
    <row r="2521" spans="30:39" x14ac:dyDescent="0.2">
      <c r="AD2521"/>
      <c r="AJ2521"/>
      <c r="AM2521"/>
    </row>
    <row r="2522" spans="30:39" x14ac:dyDescent="0.2">
      <c r="AD2522"/>
      <c r="AJ2522"/>
      <c r="AM2522"/>
    </row>
    <row r="2523" spans="30:39" x14ac:dyDescent="0.2">
      <c r="AD2523"/>
      <c r="AJ2523"/>
      <c r="AM2523"/>
    </row>
    <row r="2524" spans="30:39" x14ac:dyDescent="0.2">
      <c r="AD2524"/>
      <c r="AJ2524"/>
      <c r="AM2524"/>
    </row>
    <row r="2525" spans="30:39" x14ac:dyDescent="0.2">
      <c r="AD2525"/>
      <c r="AJ2525"/>
      <c r="AM2525"/>
    </row>
    <row r="2526" spans="30:39" x14ac:dyDescent="0.2">
      <c r="AD2526"/>
      <c r="AJ2526"/>
      <c r="AM2526"/>
    </row>
    <row r="2527" spans="30:39" x14ac:dyDescent="0.2">
      <c r="AD2527"/>
      <c r="AJ2527"/>
      <c r="AM2527"/>
    </row>
    <row r="2528" spans="30:39" x14ac:dyDescent="0.2">
      <c r="AD2528"/>
      <c r="AJ2528"/>
      <c r="AM2528"/>
    </row>
    <row r="2529" spans="30:39" x14ac:dyDescent="0.2">
      <c r="AD2529"/>
      <c r="AJ2529"/>
      <c r="AM2529"/>
    </row>
    <row r="2530" spans="30:39" x14ac:dyDescent="0.2">
      <c r="AD2530"/>
      <c r="AJ2530"/>
      <c r="AM2530"/>
    </row>
    <row r="2531" spans="30:39" x14ac:dyDescent="0.2">
      <c r="AD2531"/>
      <c r="AJ2531"/>
      <c r="AM2531"/>
    </row>
    <row r="2532" spans="30:39" x14ac:dyDescent="0.2">
      <c r="AD2532"/>
      <c r="AJ2532"/>
      <c r="AM2532"/>
    </row>
    <row r="2533" spans="30:39" x14ac:dyDescent="0.2">
      <c r="AD2533"/>
      <c r="AJ2533"/>
      <c r="AM2533"/>
    </row>
    <row r="2534" spans="30:39" x14ac:dyDescent="0.2">
      <c r="AD2534"/>
      <c r="AJ2534"/>
      <c r="AM2534"/>
    </row>
    <row r="2535" spans="30:39" x14ac:dyDescent="0.2">
      <c r="AD2535"/>
      <c r="AJ2535"/>
      <c r="AM2535"/>
    </row>
    <row r="2536" spans="30:39" x14ac:dyDescent="0.2">
      <c r="AD2536"/>
      <c r="AJ2536"/>
      <c r="AM2536"/>
    </row>
    <row r="2537" spans="30:39" x14ac:dyDescent="0.2">
      <c r="AD2537"/>
      <c r="AJ2537"/>
      <c r="AM2537"/>
    </row>
    <row r="2538" spans="30:39" x14ac:dyDescent="0.2">
      <c r="AD2538"/>
      <c r="AJ2538"/>
      <c r="AM2538"/>
    </row>
    <row r="2539" spans="30:39" x14ac:dyDescent="0.2">
      <c r="AD2539"/>
      <c r="AJ2539"/>
      <c r="AM2539"/>
    </row>
    <row r="2540" spans="30:39" x14ac:dyDescent="0.2">
      <c r="AD2540"/>
      <c r="AJ2540"/>
      <c r="AM2540"/>
    </row>
    <row r="2541" spans="30:39" x14ac:dyDescent="0.2">
      <c r="AD2541"/>
      <c r="AJ2541"/>
      <c r="AM2541"/>
    </row>
    <row r="2542" spans="30:39" x14ac:dyDescent="0.2">
      <c r="AD2542"/>
      <c r="AJ2542"/>
      <c r="AM2542"/>
    </row>
    <row r="2543" spans="30:39" x14ac:dyDescent="0.2">
      <c r="AD2543"/>
      <c r="AJ2543"/>
      <c r="AM2543"/>
    </row>
    <row r="2544" spans="30:39" x14ac:dyDescent="0.2">
      <c r="AD2544"/>
      <c r="AJ2544"/>
      <c r="AM2544"/>
    </row>
    <row r="2545" spans="30:39" x14ac:dyDescent="0.2">
      <c r="AD2545"/>
      <c r="AJ2545"/>
      <c r="AM2545"/>
    </row>
    <row r="2546" spans="30:39" x14ac:dyDescent="0.2">
      <c r="AD2546"/>
      <c r="AJ2546"/>
      <c r="AM2546"/>
    </row>
    <row r="2547" spans="30:39" x14ac:dyDescent="0.2">
      <c r="AD2547"/>
      <c r="AJ2547"/>
      <c r="AM2547"/>
    </row>
    <row r="2548" spans="30:39" x14ac:dyDescent="0.2">
      <c r="AD2548"/>
      <c r="AJ2548"/>
      <c r="AM2548"/>
    </row>
    <row r="2549" spans="30:39" x14ac:dyDescent="0.2">
      <c r="AD2549"/>
      <c r="AJ2549"/>
      <c r="AM2549"/>
    </row>
    <row r="2550" spans="30:39" x14ac:dyDescent="0.2">
      <c r="AD2550"/>
      <c r="AJ2550"/>
      <c r="AM2550"/>
    </row>
    <row r="2551" spans="30:39" x14ac:dyDescent="0.2">
      <c r="AD2551"/>
      <c r="AJ2551"/>
      <c r="AM2551"/>
    </row>
    <row r="2552" spans="30:39" x14ac:dyDescent="0.2">
      <c r="AD2552"/>
      <c r="AJ2552"/>
      <c r="AM2552"/>
    </row>
    <row r="2553" spans="30:39" x14ac:dyDescent="0.2">
      <c r="AD2553"/>
      <c r="AJ2553"/>
      <c r="AM2553"/>
    </row>
    <row r="2554" spans="30:39" x14ac:dyDescent="0.2">
      <c r="AD2554"/>
      <c r="AJ2554"/>
      <c r="AM2554"/>
    </row>
    <row r="2555" spans="30:39" x14ac:dyDescent="0.2">
      <c r="AD2555"/>
      <c r="AJ2555"/>
      <c r="AM2555"/>
    </row>
    <row r="2556" spans="30:39" x14ac:dyDescent="0.2">
      <c r="AD2556"/>
      <c r="AJ2556"/>
      <c r="AM2556"/>
    </row>
    <row r="2557" spans="30:39" x14ac:dyDescent="0.2">
      <c r="AD2557"/>
      <c r="AJ2557"/>
      <c r="AM2557"/>
    </row>
    <row r="2558" spans="30:39" x14ac:dyDescent="0.2">
      <c r="AD2558"/>
      <c r="AJ2558"/>
      <c r="AM2558"/>
    </row>
    <row r="2559" spans="30:39" x14ac:dyDescent="0.2">
      <c r="AD2559"/>
      <c r="AJ2559"/>
      <c r="AM2559"/>
    </row>
    <row r="2560" spans="30:39" x14ac:dyDescent="0.2">
      <c r="AD2560"/>
      <c r="AJ2560"/>
      <c r="AM2560"/>
    </row>
    <row r="2561" spans="30:39" x14ac:dyDescent="0.2">
      <c r="AD2561"/>
      <c r="AJ2561"/>
      <c r="AM2561"/>
    </row>
    <row r="2562" spans="30:39" x14ac:dyDescent="0.2">
      <c r="AD2562"/>
      <c r="AJ2562"/>
      <c r="AM2562"/>
    </row>
    <row r="2563" spans="30:39" x14ac:dyDescent="0.2">
      <c r="AD2563"/>
      <c r="AJ2563"/>
      <c r="AM2563"/>
    </row>
    <row r="2564" spans="30:39" x14ac:dyDescent="0.2">
      <c r="AD2564"/>
      <c r="AJ2564"/>
      <c r="AM2564"/>
    </row>
    <row r="2565" spans="30:39" x14ac:dyDescent="0.2">
      <c r="AD2565"/>
      <c r="AJ2565"/>
      <c r="AM2565"/>
    </row>
    <row r="2566" spans="30:39" x14ac:dyDescent="0.2">
      <c r="AD2566"/>
      <c r="AJ2566"/>
      <c r="AM2566"/>
    </row>
    <row r="2567" spans="30:39" x14ac:dyDescent="0.2">
      <c r="AD2567"/>
      <c r="AJ2567"/>
      <c r="AM2567"/>
    </row>
    <row r="2568" spans="30:39" x14ac:dyDescent="0.2">
      <c r="AD2568"/>
      <c r="AJ2568"/>
      <c r="AM2568"/>
    </row>
    <row r="2569" spans="30:39" x14ac:dyDescent="0.2">
      <c r="AD2569"/>
      <c r="AJ2569"/>
      <c r="AM2569"/>
    </row>
    <row r="2570" spans="30:39" x14ac:dyDescent="0.2">
      <c r="AD2570"/>
      <c r="AJ2570"/>
      <c r="AM2570"/>
    </row>
    <row r="2571" spans="30:39" x14ac:dyDescent="0.2">
      <c r="AD2571"/>
      <c r="AJ2571"/>
      <c r="AM2571"/>
    </row>
    <row r="2572" spans="30:39" x14ac:dyDescent="0.2">
      <c r="AD2572"/>
      <c r="AJ2572"/>
      <c r="AM2572"/>
    </row>
    <row r="2573" spans="30:39" x14ac:dyDescent="0.2">
      <c r="AD2573"/>
      <c r="AJ2573"/>
      <c r="AM2573"/>
    </row>
    <row r="2574" spans="30:39" x14ac:dyDescent="0.2">
      <c r="AD2574"/>
      <c r="AJ2574"/>
      <c r="AM2574"/>
    </row>
    <row r="2575" spans="30:39" x14ac:dyDescent="0.2">
      <c r="AD2575"/>
      <c r="AJ2575"/>
      <c r="AM2575"/>
    </row>
    <row r="2576" spans="30:39" x14ac:dyDescent="0.2">
      <c r="AD2576"/>
      <c r="AJ2576"/>
      <c r="AM2576"/>
    </row>
    <row r="2577" spans="30:39" x14ac:dyDescent="0.2">
      <c r="AD2577"/>
      <c r="AJ2577"/>
      <c r="AM2577"/>
    </row>
    <row r="2578" spans="30:39" x14ac:dyDescent="0.2">
      <c r="AD2578"/>
      <c r="AJ2578"/>
      <c r="AM2578"/>
    </row>
    <row r="2579" spans="30:39" x14ac:dyDescent="0.2">
      <c r="AD2579"/>
      <c r="AJ2579"/>
      <c r="AM2579"/>
    </row>
    <row r="2580" spans="30:39" x14ac:dyDescent="0.2">
      <c r="AD2580"/>
      <c r="AJ2580"/>
      <c r="AM2580"/>
    </row>
    <row r="2581" spans="30:39" x14ac:dyDescent="0.2">
      <c r="AD2581"/>
      <c r="AJ2581"/>
      <c r="AM2581"/>
    </row>
    <row r="2582" spans="30:39" x14ac:dyDescent="0.2">
      <c r="AD2582"/>
      <c r="AJ2582"/>
      <c r="AM2582"/>
    </row>
    <row r="2583" spans="30:39" x14ac:dyDescent="0.2">
      <c r="AD2583"/>
      <c r="AJ2583"/>
      <c r="AM2583"/>
    </row>
    <row r="2584" spans="30:39" x14ac:dyDescent="0.2">
      <c r="AD2584"/>
      <c r="AJ2584"/>
      <c r="AM2584"/>
    </row>
    <row r="2585" spans="30:39" x14ac:dyDescent="0.2">
      <c r="AD2585"/>
      <c r="AJ2585"/>
      <c r="AM2585"/>
    </row>
    <row r="2586" spans="30:39" x14ac:dyDescent="0.2">
      <c r="AD2586"/>
      <c r="AJ2586"/>
      <c r="AM2586"/>
    </row>
    <row r="2587" spans="30:39" x14ac:dyDescent="0.2">
      <c r="AD2587"/>
      <c r="AJ2587"/>
      <c r="AM2587"/>
    </row>
    <row r="2588" spans="30:39" x14ac:dyDescent="0.2">
      <c r="AD2588"/>
      <c r="AJ2588"/>
      <c r="AM2588"/>
    </row>
    <row r="2589" spans="30:39" x14ac:dyDescent="0.2">
      <c r="AD2589"/>
      <c r="AJ2589"/>
      <c r="AM2589"/>
    </row>
    <row r="2590" spans="30:39" x14ac:dyDescent="0.2">
      <c r="AD2590"/>
      <c r="AJ2590"/>
      <c r="AM2590"/>
    </row>
    <row r="2591" spans="30:39" x14ac:dyDescent="0.2">
      <c r="AD2591"/>
      <c r="AJ2591"/>
      <c r="AM2591"/>
    </row>
    <row r="2592" spans="30:39" x14ac:dyDescent="0.2">
      <c r="AD2592"/>
      <c r="AJ2592"/>
      <c r="AM2592"/>
    </row>
    <row r="2593" spans="30:39" x14ac:dyDescent="0.2">
      <c r="AD2593"/>
      <c r="AJ2593"/>
      <c r="AM2593"/>
    </row>
    <row r="2594" spans="30:39" x14ac:dyDescent="0.2">
      <c r="AD2594"/>
      <c r="AJ2594"/>
      <c r="AM2594"/>
    </row>
    <row r="2595" spans="30:39" x14ac:dyDescent="0.2">
      <c r="AD2595"/>
      <c r="AJ2595"/>
      <c r="AM2595"/>
    </row>
    <row r="2596" spans="30:39" x14ac:dyDescent="0.2">
      <c r="AD2596"/>
      <c r="AJ2596"/>
      <c r="AM2596"/>
    </row>
    <row r="2597" spans="30:39" x14ac:dyDescent="0.2">
      <c r="AD2597"/>
      <c r="AJ2597"/>
      <c r="AM2597"/>
    </row>
    <row r="2598" spans="30:39" x14ac:dyDescent="0.2">
      <c r="AD2598"/>
      <c r="AJ2598"/>
      <c r="AM2598"/>
    </row>
    <row r="2599" spans="30:39" x14ac:dyDescent="0.2">
      <c r="AD2599"/>
      <c r="AJ2599"/>
      <c r="AM2599"/>
    </row>
    <row r="2600" spans="30:39" x14ac:dyDescent="0.2">
      <c r="AD2600"/>
      <c r="AJ2600"/>
      <c r="AM2600"/>
    </row>
    <row r="2601" spans="30:39" x14ac:dyDescent="0.2">
      <c r="AD2601"/>
      <c r="AJ2601"/>
      <c r="AM2601"/>
    </row>
    <row r="2602" spans="30:39" x14ac:dyDescent="0.2">
      <c r="AD2602"/>
      <c r="AJ2602"/>
      <c r="AM2602"/>
    </row>
    <row r="2603" spans="30:39" x14ac:dyDescent="0.2">
      <c r="AD2603"/>
      <c r="AJ2603"/>
      <c r="AM2603"/>
    </row>
    <row r="2604" spans="30:39" x14ac:dyDescent="0.2">
      <c r="AD2604"/>
      <c r="AJ2604"/>
      <c r="AM2604"/>
    </row>
    <row r="2605" spans="30:39" x14ac:dyDescent="0.2">
      <c r="AD2605"/>
      <c r="AJ2605"/>
      <c r="AM2605"/>
    </row>
    <row r="2606" spans="30:39" x14ac:dyDescent="0.2">
      <c r="AD2606"/>
      <c r="AJ2606"/>
      <c r="AM2606"/>
    </row>
    <row r="2607" spans="30:39" x14ac:dyDescent="0.2">
      <c r="AD2607"/>
      <c r="AJ2607"/>
      <c r="AM2607"/>
    </row>
    <row r="2608" spans="30:39" x14ac:dyDescent="0.2">
      <c r="AD2608"/>
      <c r="AJ2608"/>
      <c r="AM2608"/>
    </row>
    <row r="2609" spans="30:39" x14ac:dyDescent="0.2">
      <c r="AD2609"/>
      <c r="AJ2609"/>
      <c r="AM2609"/>
    </row>
    <row r="2610" spans="30:39" x14ac:dyDescent="0.2">
      <c r="AD2610"/>
      <c r="AJ2610"/>
      <c r="AM2610"/>
    </row>
    <row r="2611" spans="30:39" x14ac:dyDescent="0.2">
      <c r="AD2611"/>
      <c r="AJ2611"/>
      <c r="AM2611"/>
    </row>
    <row r="2612" spans="30:39" x14ac:dyDescent="0.2">
      <c r="AD2612"/>
      <c r="AJ2612"/>
      <c r="AM2612"/>
    </row>
    <row r="2613" spans="30:39" x14ac:dyDescent="0.2">
      <c r="AD2613"/>
      <c r="AJ2613"/>
      <c r="AM2613"/>
    </row>
    <row r="2614" spans="30:39" x14ac:dyDescent="0.2">
      <c r="AD2614"/>
      <c r="AJ2614"/>
      <c r="AM2614"/>
    </row>
    <row r="2615" spans="30:39" x14ac:dyDescent="0.2">
      <c r="AD2615"/>
      <c r="AJ2615"/>
      <c r="AM2615"/>
    </row>
    <row r="2616" spans="30:39" x14ac:dyDescent="0.2">
      <c r="AD2616"/>
      <c r="AJ2616"/>
      <c r="AM2616"/>
    </row>
    <row r="2617" spans="30:39" x14ac:dyDescent="0.2">
      <c r="AD2617"/>
      <c r="AJ2617"/>
      <c r="AM2617"/>
    </row>
    <row r="2618" spans="30:39" x14ac:dyDescent="0.2">
      <c r="AD2618"/>
      <c r="AJ2618"/>
      <c r="AM2618"/>
    </row>
    <row r="2619" spans="30:39" x14ac:dyDescent="0.2">
      <c r="AD2619"/>
      <c r="AJ2619"/>
      <c r="AM2619"/>
    </row>
    <row r="2620" spans="30:39" x14ac:dyDescent="0.2">
      <c r="AD2620"/>
      <c r="AJ2620"/>
      <c r="AM2620"/>
    </row>
    <row r="2621" spans="30:39" x14ac:dyDescent="0.2">
      <c r="AD2621"/>
      <c r="AJ2621"/>
      <c r="AM2621"/>
    </row>
    <row r="2622" spans="30:39" x14ac:dyDescent="0.2">
      <c r="AD2622"/>
      <c r="AJ2622"/>
      <c r="AM2622"/>
    </row>
    <row r="2623" spans="30:39" x14ac:dyDescent="0.2">
      <c r="AD2623"/>
      <c r="AJ2623"/>
      <c r="AM2623"/>
    </row>
    <row r="2624" spans="30:39" x14ac:dyDescent="0.2">
      <c r="AD2624"/>
      <c r="AJ2624"/>
      <c r="AM2624"/>
    </row>
    <row r="2625" spans="30:39" x14ac:dyDescent="0.2">
      <c r="AD2625"/>
      <c r="AJ2625"/>
      <c r="AM2625"/>
    </row>
    <row r="2626" spans="30:39" x14ac:dyDescent="0.2">
      <c r="AD2626"/>
      <c r="AJ2626"/>
      <c r="AM2626"/>
    </row>
    <row r="2627" spans="30:39" x14ac:dyDescent="0.2">
      <c r="AD2627"/>
      <c r="AJ2627"/>
      <c r="AM2627"/>
    </row>
    <row r="2628" spans="30:39" x14ac:dyDescent="0.2">
      <c r="AD2628"/>
      <c r="AJ2628"/>
      <c r="AM2628"/>
    </row>
    <row r="2629" spans="30:39" x14ac:dyDescent="0.2">
      <c r="AD2629"/>
      <c r="AJ2629"/>
      <c r="AM2629"/>
    </row>
    <row r="2630" spans="30:39" x14ac:dyDescent="0.2">
      <c r="AD2630"/>
      <c r="AJ2630"/>
      <c r="AM2630"/>
    </row>
    <row r="2631" spans="30:39" x14ac:dyDescent="0.2">
      <c r="AD2631"/>
      <c r="AJ2631"/>
      <c r="AM2631"/>
    </row>
    <row r="2632" spans="30:39" x14ac:dyDescent="0.2">
      <c r="AD2632"/>
      <c r="AJ2632"/>
      <c r="AM2632"/>
    </row>
    <row r="2633" spans="30:39" x14ac:dyDescent="0.2">
      <c r="AD2633"/>
      <c r="AJ2633"/>
      <c r="AM2633"/>
    </row>
    <row r="2634" spans="30:39" x14ac:dyDescent="0.2">
      <c r="AD2634"/>
      <c r="AJ2634"/>
      <c r="AM2634"/>
    </row>
    <row r="2635" spans="30:39" x14ac:dyDescent="0.2">
      <c r="AD2635"/>
      <c r="AJ2635"/>
      <c r="AM2635"/>
    </row>
    <row r="2636" spans="30:39" x14ac:dyDescent="0.2">
      <c r="AD2636"/>
      <c r="AJ2636"/>
      <c r="AM2636"/>
    </row>
    <row r="2637" spans="30:39" x14ac:dyDescent="0.2">
      <c r="AD2637"/>
      <c r="AJ2637"/>
      <c r="AM2637"/>
    </row>
    <row r="2638" spans="30:39" x14ac:dyDescent="0.2">
      <c r="AD2638"/>
      <c r="AJ2638"/>
      <c r="AM2638"/>
    </row>
    <row r="2639" spans="30:39" x14ac:dyDescent="0.2">
      <c r="AD2639"/>
      <c r="AJ2639"/>
      <c r="AM2639"/>
    </row>
    <row r="2640" spans="30:39" x14ac:dyDescent="0.2">
      <c r="AD2640"/>
      <c r="AJ2640"/>
      <c r="AM2640"/>
    </row>
    <row r="2641" spans="30:39" x14ac:dyDescent="0.2">
      <c r="AD2641"/>
      <c r="AJ2641"/>
      <c r="AM2641"/>
    </row>
    <row r="2642" spans="30:39" x14ac:dyDescent="0.2">
      <c r="AD2642"/>
      <c r="AJ2642"/>
      <c r="AM2642"/>
    </row>
    <row r="2643" spans="30:39" x14ac:dyDescent="0.2">
      <c r="AD2643"/>
      <c r="AJ2643"/>
      <c r="AM2643"/>
    </row>
    <row r="2644" spans="30:39" x14ac:dyDescent="0.2">
      <c r="AD2644"/>
      <c r="AJ2644"/>
      <c r="AM2644"/>
    </row>
    <row r="2645" spans="30:39" x14ac:dyDescent="0.2">
      <c r="AD2645"/>
      <c r="AJ2645"/>
      <c r="AM2645"/>
    </row>
    <row r="2646" spans="30:39" x14ac:dyDescent="0.2">
      <c r="AD2646"/>
      <c r="AJ2646"/>
      <c r="AM2646"/>
    </row>
    <row r="2647" spans="30:39" x14ac:dyDescent="0.2">
      <c r="AD2647"/>
      <c r="AJ2647"/>
      <c r="AM2647"/>
    </row>
    <row r="2648" spans="30:39" x14ac:dyDescent="0.2">
      <c r="AD2648"/>
      <c r="AJ2648"/>
      <c r="AM2648"/>
    </row>
    <row r="2649" spans="30:39" x14ac:dyDescent="0.2">
      <c r="AD2649"/>
      <c r="AJ2649"/>
      <c r="AM2649"/>
    </row>
    <row r="2650" spans="30:39" x14ac:dyDescent="0.2">
      <c r="AD2650"/>
      <c r="AJ2650"/>
      <c r="AM2650"/>
    </row>
    <row r="2651" spans="30:39" x14ac:dyDescent="0.2">
      <c r="AD2651"/>
      <c r="AJ2651"/>
      <c r="AM2651"/>
    </row>
    <row r="2652" spans="30:39" x14ac:dyDescent="0.2">
      <c r="AD2652"/>
      <c r="AJ2652"/>
      <c r="AM2652"/>
    </row>
    <row r="2653" spans="30:39" x14ac:dyDescent="0.2">
      <c r="AD2653"/>
      <c r="AJ2653"/>
      <c r="AM2653"/>
    </row>
    <row r="2654" spans="30:39" x14ac:dyDescent="0.2">
      <c r="AD2654"/>
      <c r="AJ2654"/>
      <c r="AM2654"/>
    </row>
    <row r="2655" spans="30:39" x14ac:dyDescent="0.2">
      <c r="AD2655"/>
      <c r="AJ2655"/>
      <c r="AM2655"/>
    </row>
    <row r="2656" spans="30:39" x14ac:dyDescent="0.2">
      <c r="AD2656"/>
      <c r="AJ2656"/>
      <c r="AM2656"/>
    </row>
    <row r="2657" spans="30:39" x14ac:dyDescent="0.2">
      <c r="AD2657"/>
      <c r="AJ2657"/>
      <c r="AM2657"/>
    </row>
    <row r="2658" spans="30:39" x14ac:dyDescent="0.2">
      <c r="AD2658"/>
      <c r="AJ2658"/>
      <c r="AM2658"/>
    </row>
    <row r="2659" spans="30:39" x14ac:dyDescent="0.2">
      <c r="AD2659"/>
      <c r="AJ2659"/>
      <c r="AM2659"/>
    </row>
    <row r="2660" spans="30:39" x14ac:dyDescent="0.2">
      <c r="AD2660"/>
      <c r="AJ2660"/>
      <c r="AM2660"/>
    </row>
    <row r="2661" spans="30:39" x14ac:dyDescent="0.2">
      <c r="AD2661"/>
      <c r="AJ2661"/>
      <c r="AM2661"/>
    </row>
    <row r="2662" spans="30:39" x14ac:dyDescent="0.2">
      <c r="AD2662"/>
      <c r="AJ2662"/>
      <c r="AM2662"/>
    </row>
    <row r="2663" spans="30:39" x14ac:dyDescent="0.2">
      <c r="AD2663"/>
      <c r="AJ2663"/>
      <c r="AM2663"/>
    </row>
    <row r="2664" spans="30:39" x14ac:dyDescent="0.2">
      <c r="AD2664"/>
      <c r="AJ2664"/>
      <c r="AM2664"/>
    </row>
    <row r="2665" spans="30:39" x14ac:dyDescent="0.2">
      <c r="AD2665"/>
      <c r="AJ2665"/>
      <c r="AM2665"/>
    </row>
    <row r="2666" spans="30:39" x14ac:dyDescent="0.2">
      <c r="AD2666"/>
      <c r="AJ2666"/>
      <c r="AM2666"/>
    </row>
    <row r="2667" spans="30:39" x14ac:dyDescent="0.2">
      <c r="AD2667"/>
      <c r="AJ2667"/>
      <c r="AM2667"/>
    </row>
    <row r="2668" spans="30:39" x14ac:dyDescent="0.2">
      <c r="AD2668"/>
      <c r="AJ2668"/>
      <c r="AM2668"/>
    </row>
    <row r="2669" spans="30:39" x14ac:dyDescent="0.2">
      <c r="AD2669"/>
      <c r="AJ2669"/>
      <c r="AM2669"/>
    </row>
    <row r="2670" spans="30:39" x14ac:dyDescent="0.2">
      <c r="AD2670"/>
      <c r="AJ2670"/>
      <c r="AM2670"/>
    </row>
    <row r="2671" spans="30:39" x14ac:dyDescent="0.2">
      <c r="AD2671"/>
      <c r="AJ2671"/>
      <c r="AM2671"/>
    </row>
    <row r="2672" spans="30:39" x14ac:dyDescent="0.2">
      <c r="AD2672"/>
      <c r="AJ2672"/>
      <c r="AM2672"/>
    </row>
    <row r="2673" spans="30:39" x14ac:dyDescent="0.2">
      <c r="AD2673"/>
      <c r="AJ2673"/>
      <c r="AM2673"/>
    </row>
    <row r="2674" spans="30:39" x14ac:dyDescent="0.2">
      <c r="AD2674"/>
      <c r="AJ2674"/>
      <c r="AM2674"/>
    </row>
    <row r="2675" spans="30:39" x14ac:dyDescent="0.2">
      <c r="AD2675"/>
      <c r="AJ2675"/>
      <c r="AM2675"/>
    </row>
    <row r="2676" spans="30:39" x14ac:dyDescent="0.2">
      <c r="AD2676"/>
      <c r="AJ2676"/>
      <c r="AM2676"/>
    </row>
    <row r="2677" spans="30:39" x14ac:dyDescent="0.2">
      <c r="AD2677"/>
      <c r="AJ2677"/>
      <c r="AM2677"/>
    </row>
    <row r="2678" spans="30:39" x14ac:dyDescent="0.2">
      <c r="AD2678"/>
      <c r="AJ2678"/>
      <c r="AM2678"/>
    </row>
    <row r="2679" spans="30:39" x14ac:dyDescent="0.2">
      <c r="AD2679"/>
      <c r="AJ2679"/>
      <c r="AM2679"/>
    </row>
    <row r="2680" spans="30:39" x14ac:dyDescent="0.2">
      <c r="AD2680"/>
      <c r="AJ2680"/>
      <c r="AM2680"/>
    </row>
    <row r="2681" spans="30:39" x14ac:dyDescent="0.2">
      <c r="AD2681"/>
      <c r="AJ2681"/>
      <c r="AM2681"/>
    </row>
    <row r="2682" spans="30:39" x14ac:dyDescent="0.2">
      <c r="AD2682"/>
      <c r="AJ2682"/>
      <c r="AM2682"/>
    </row>
    <row r="2683" spans="30:39" x14ac:dyDescent="0.2">
      <c r="AD2683"/>
      <c r="AJ2683"/>
      <c r="AM2683"/>
    </row>
    <row r="2684" spans="30:39" x14ac:dyDescent="0.2">
      <c r="AD2684"/>
      <c r="AJ2684"/>
      <c r="AM2684"/>
    </row>
    <row r="2685" spans="30:39" x14ac:dyDescent="0.2">
      <c r="AD2685"/>
      <c r="AJ2685"/>
      <c r="AM2685"/>
    </row>
    <row r="2686" spans="30:39" x14ac:dyDescent="0.2">
      <c r="AD2686"/>
      <c r="AJ2686"/>
      <c r="AM2686"/>
    </row>
    <row r="2687" spans="30:39" x14ac:dyDescent="0.2">
      <c r="AD2687"/>
      <c r="AJ2687"/>
      <c r="AM2687"/>
    </row>
    <row r="2688" spans="30:39" x14ac:dyDescent="0.2">
      <c r="AD2688"/>
      <c r="AJ2688"/>
      <c r="AM2688"/>
    </row>
    <row r="2689" spans="30:39" x14ac:dyDescent="0.2">
      <c r="AD2689"/>
      <c r="AJ2689"/>
      <c r="AM2689"/>
    </row>
    <row r="2690" spans="30:39" x14ac:dyDescent="0.2">
      <c r="AD2690"/>
      <c r="AJ2690"/>
      <c r="AM2690"/>
    </row>
    <row r="2691" spans="30:39" x14ac:dyDescent="0.2">
      <c r="AD2691"/>
      <c r="AJ2691"/>
      <c r="AM2691"/>
    </row>
    <row r="2692" spans="30:39" x14ac:dyDescent="0.2">
      <c r="AD2692"/>
      <c r="AJ2692"/>
      <c r="AM2692"/>
    </row>
    <row r="2693" spans="30:39" x14ac:dyDescent="0.2">
      <c r="AD2693"/>
      <c r="AJ2693"/>
      <c r="AM2693"/>
    </row>
    <row r="2694" spans="30:39" x14ac:dyDescent="0.2">
      <c r="AD2694"/>
      <c r="AJ2694"/>
      <c r="AM2694"/>
    </row>
    <row r="2695" spans="30:39" x14ac:dyDescent="0.2">
      <c r="AD2695"/>
      <c r="AJ2695"/>
      <c r="AM2695"/>
    </row>
    <row r="2696" spans="30:39" x14ac:dyDescent="0.2">
      <c r="AD2696"/>
      <c r="AJ2696"/>
      <c r="AM2696"/>
    </row>
    <row r="2697" spans="30:39" x14ac:dyDescent="0.2">
      <c r="AD2697"/>
      <c r="AJ2697"/>
      <c r="AM2697"/>
    </row>
    <row r="2698" spans="30:39" x14ac:dyDescent="0.2">
      <c r="AD2698"/>
      <c r="AJ2698"/>
      <c r="AM2698"/>
    </row>
    <row r="2699" spans="30:39" x14ac:dyDescent="0.2">
      <c r="AD2699"/>
      <c r="AJ2699"/>
      <c r="AM2699"/>
    </row>
    <row r="2700" spans="30:39" x14ac:dyDescent="0.2">
      <c r="AD2700"/>
      <c r="AJ2700"/>
      <c r="AM2700"/>
    </row>
    <row r="2701" spans="30:39" x14ac:dyDescent="0.2">
      <c r="AD2701"/>
      <c r="AJ2701"/>
      <c r="AM2701"/>
    </row>
    <row r="2702" spans="30:39" x14ac:dyDescent="0.2">
      <c r="AD2702"/>
      <c r="AJ2702"/>
      <c r="AM2702"/>
    </row>
    <row r="2703" spans="30:39" x14ac:dyDescent="0.2">
      <c r="AD2703"/>
      <c r="AJ2703"/>
      <c r="AM2703"/>
    </row>
    <row r="2704" spans="30:39" x14ac:dyDescent="0.2">
      <c r="AD2704"/>
      <c r="AJ2704"/>
      <c r="AM2704"/>
    </row>
    <row r="2705" spans="30:39" x14ac:dyDescent="0.2">
      <c r="AD2705"/>
      <c r="AJ2705"/>
      <c r="AM2705"/>
    </row>
    <row r="2706" spans="30:39" x14ac:dyDescent="0.2">
      <c r="AD2706"/>
      <c r="AJ2706"/>
      <c r="AM2706"/>
    </row>
    <row r="2707" spans="30:39" x14ac:dyDescent="0.2">
      <c r="AD2707"/>
      <c r="AJ2707"/>
      <c r="AM2707"/>
    </row>
    <row r="2708" spans="30:39" x14ac:dyDescent="0.2">
      <c r="AD2708"/>
      <c r="AJ2708"/>
      <c r="AM2708"/>
    </row>
    <row r="2709" spans="30:39" x14ac:dyDescent="0.2">
      <c r="AD2709"/>
      <c r="AJ2709"/>
      <c r="AM2709"/>
    </row>
    <row r="2710" spans="30:39" x14ac:dyDescent="0.2">
      <c r="AD2710"/>
      <c r="AJ2710"/>
      <c r="AM2710"/>
    </row>
    <row r="2711" spans="30:39" x14ac:dyDescent="0.2">
      <c r="AD2711"/>
      <c r="AJ2711"/>
      <c r="AM2711"/>
    </row>
    <row r="2712" spans="30:39" x14ac:dyDescent="0.2">
      <c r="AD2712"/>
      <c r="AJ2712"/>
      <c r="AM2712"/>
    </row>
    <row r="2713" spans="30:39" x14ac:dyDescent="0.2">
      <c r="AD2713"/>
      <c r="AJ2713"/>
      <c r="AM2713"/>
    </row>
    <row r="2714" spans="30:39" x14ac:dyDescent="0.2">
      <c r="AD2714"/>
      <c r="AJ2714"/>
      <c r="AM2714"/>
    </row>
    <row r="2715" spans="30:39" x14ac:dyDescent="0.2">
      <c r="AD2715"/>
      <c r="AJ2715"/>
      <c r="AM2715"/>
    </row>
    <row r="2716" spans="30:39" x14ac:dyDescent="0.2">
      <c r="AD2716"/>
      <c r="AJ2716"/>
      <c r="AM2716"/>
    </row>
    <row r="2717" spans="30:39" x14ac:dyDescent="0.2">
      <c r="AD2717"/>
      <c r="AJ2717"/>
      <c r="AM2717"/>
    </row>
    <row r="2718" spans="30:39" x14ac:dyDescent="0.2">
      <c r="AD2718"/>
      <c r="AJ2718"/>
      <c r="AM2718"/>
    </row>
    <row r="2719" spans="30:39" x14ac:dyDescent="0.2">
      <c r="AD2719"/>
      <c r="AJ2719"/>
      <c r="AM2719"/>
    </row>
    <row r="2720" spans="30:39" x14ac:dyDescent="0.2">
      <c r="AD2720"/>
      <c r="AJ2720"/>
      <c r="AM2720"/>
    </row>
    <row r="2721" spans="30:39" x14ac:dyDescent="0.2">
      <c r="AD2721"/>
      <c r="AJ2721"/>
      <c r="AM2721"/>
    </row>
    <row r="2722" spans="30:39" x14ac:dyDescent="0.2">
      <c r="AD2722"/>
      <c r="AJ2722"/>
      <c r="AM2722"/>
    </row>
    <row r="2723" spans="30:39" x14ac:dyDescent="0.2">
      <c r="AD2723"/>
      <c r="AJ2723"/>
      <c r="AM2723"/>
    </row>
    <row r="2724" spans="30:39" x14ac:dyDescent="0.2">
      <c r="AD2724"/>
      <c r="AJ2724"/>
      <c r="AM2724"/>
    </row>
    <row r="2725" spans="30:39" x14ac:dyDescent="0.2">
      <c r="AD2725"/>
      <c r="AJ2725"/>
      <c r="AM2725"/>
    </row>
    <row r="2726" spans="30:39" x14ac:dyDescent="0.2">
      <c r="AD2726"/>
      <c r="AJ2726"/>
      <c r="AM2726"/>
    </row>
    <row r="2727" spans="30:39" x14ac:dyDescent="0.2">
      <c r="AD2727"/>
      <c r="AJ2727"/>
      <c r="AM2727"/>
    </row>
    <row r="2728" spans="30:39" x14ac:dyDescent="0.2">
      <c r="AD2728"/>
      <c r="AJ2728"/>
      <c r="AM2728"/>
    </row>
    <row r="2729" spans="30:39" x14ac:dyDescent="0.2">
      <c r="AD2729"/>
      <c r="AJ2729"/>
      <c r="AM2729"/>
    </row>
    <row r="2730" spans="30:39" x14ac:dyDescent="0.2">
      <c r="AD2730"/>
      <c r="AJ2730"/>
      <c r="AM2730"/>
    </row>
    <row r="2731" spans="30:39" x14ac:dyDescent="0.2">
      <c r="AD2731"/>
      <c r="AJ2731"/>
      <c r="AM2731"/>
    </row>
    <row r="2732" spans="30:39" x14ac:dyDescent="0.2">
      <c r="AD2732"/>
      <c r="AJ2732"/>
      <c r="AM2732"/>
    </row>
    <row r="2733" spans="30:39" x14ac:dyDescent="0.2">
      <c r="AD2733"/>
      <c r="AJ2733"/>
      <c r="AM2733"/>
    </row>
    <row r="2734" spans="30:39" x14ac:dyDescent="0.2">
      <c r="AD2734"/>
      <c r="AJ2734"/>
      <c r="AM2734"/>
    </row>
    <row r="2735" spans="30:39" x14ac:dyDescent="0.2">
      <c r="AD2735"/>
      <c r="AJ2735"/>
      <c r="AM2735"/>
    </row>
    <row r="2736" spans="30:39" x14ac:dyDescent="0.2">
      <c r="AD2736"/>
      <c r="AJ2736"/>
      <c r="AM2736"/>
    </row>
    <row r="2737" spans="30:39" x14ac:dyDescent="0.2">
      <c r="AD2737"/>
      <c r="AJ2737"/>
      <c r="AM2737"/>
    </row>
    <row r="2738" spans="30:39" x14ac:dyDescent="0.2">
      <c r="AD2738"/>
      <c r="AJ2738"/>
      <c r="AM2738"/>
    </row>
    <row r="2739" spans="30:39" x14ac:dyDescent="0.2">
      <c r="AD2739"/>
      <c r="AJ2739"/>
      <c r="AM2739"/>
    </row>
    <row r="2740" spans="30:39" x14ac:dyDescent="0.2">
      <c r="AD2740"/>
      <c r="AJ2740"/>
      <c r="AM2740"/>
    </row>
    <row r="2741" spans="30:39" x14ac:dyDescent="0.2">
      <c r="AD2741"/>
      <c r="AJ2741"/>
      <c r="AM2741"/>
    </row>
    <row r="2742" spans="30:39" x14ac:dyDescent="0.2">
      <c r="AD2742"/>
      <c r="AJ2742"/>
      <c r="AM2742"/>
    </row>
    <row r="2743" spans="30:39" x14ac:dyDescent="0.2">
      <c r="AD2743"/>
      <c r="AJ2743"/>
      <c r="AM2743"/>
    </row>
    <row r="2744" spans="30:39" x14ac:dyDescent="0.2">
      <c r="AD2744"/>
      <c r="AJ2744"/>
      <c r="AM2744"/>
    </row>
    <row r="2745" spans="30:39" x14ac:dyDescent="0.2">
      <c r="AD2745"/>
      <c r="AJ2745"/>
      <c r="AM2745"/>
    </row>
    <row r="2746" spans="30:39" x14ac:dyDescent="0.2">
      <c r="AD2746"/>
      <c r="AJ2746"/>
      <c r="AM2746"/>
    </row>
    <row r="2747" spans="30:39" x14ac:dyDescent="0.2">
      <c r="AD2747"/>
      <c r="AJ2747"/>
      <c r="AM2747"/>
    </row>
    <row r="2748" spans="30:39" x14ac:dyDescent="0.2">
      <c r="AD2748"/>
      <c r="AJ2748"/>
      <c r="AM2748"/>
    </row>
    <row r="2749" spans="30:39" x14ac:dyDescent="0.2">
      <c r="AD2749"/>
      <c r="AJ2749"/>
      <c r="AM2749"/>
    </row>
    <row r="2750" spans="30:39" x14ac:dyDescent="0.2">
      <c r="AD2750"/>
      <c r="AJ2750"/>
      <c r="AM2750"/>
    </row>
    <row r="2751" spans="30:39" x14ac:dyDescent="0.2">
      <c r="AD2751"/>
      <c r="AJ2751"/>
      <c r="AM2751"/>
    </row>
    <row r="2752" spans="30:39" x14ac:dyDescent="0.2">
      <c r="AD2752"/>
      <c r="AJ2752"/>
      <c r="AM2752"/>
    </row>
    <row r="2753" spans="30:39" x14ac:dyDescent="0.2">
      <c r="AD2753"/>
      <c r="AJ2753"/>
      <c r="AM2753"/>
    </row>
    <row r="2754" spans="30:39" x14ac:dyDescent="0.2">
      <c r="AD2754"/>
      <c r="AJ2754"/>
      <c r="AM2754"/>
    </row>
    <row r="2755" spans="30:39" x14ac:dyDescent="0.2">
      <c r="AD2755"/>
      <c r="AJ2755"/>
      <c r="AM2755"/>
    </row>
    <row r="2756" spans="30:39" x14ac:dyDescent="0.2">
      <c r="AD2756"/>
      <c r="AJ2756"/>
      <c r="AM2756"/>
    </row>
    <row r="2757" spans="30:39" x14ac:dyDescent="0.2">
      <c r="AD2757"/>
      <c r="AJ2757"/>
      <c r="AM2757"/>
    </row>
    <row r="2758" spans="30:39" x14ac:dyDescent="0.2">
      <c r="AD2758"/>
      <c r="AJ2758"/>
      <c r="AM2758"/>
    </row>
    <row r="2759" spans="30:39" x14ac:dyDescent="0.2">
      <c r="AD2759"/>
      <c r="AJ2759"/>
      <c r="AM2759"/>
    </row>
    <row r="2760" spans="30:39" x14ac:dyDescent="0.2">
      <c r="AD2760"/>
      <c r="AJ2760"/>
      <c r="AM2760"/>
    </row>
    <row r="2761" spans="30:39" x14ac:dyDescent="0.2">
      <c r="AD2761"/>
      <c r="AJ2761"/>
      <c r="AM2761"/>
    </row>
    <row r="2762" spans="30:39" x14ac:dyDescent="0.2">
      <c r="AD2762"/>
      <c r="AJ2762"/>
      <c r="AM2762"/>
    </row>
    <row r="2763" spans="30:39" x14ac:dyDescent="0.2">
      <c r="AD2763"/>
      <c r="AJ2763"/>
      <c r="AM2763"/>
    </row>
    <row r="2764" spans="30:39" x14ac:dyDescent="0.2">
      <c r="AD2764"/>
      <c r="AJ2764"/>
      <c r="AM2764"/>
    </row>
    <row r="2765" spans="30:39" x14ac:dyDescent="0.2">
      <c r="AD2765"/>
      <c r="AJ2765"/>
      <c r="AM2765"/>
    </row>
    <row r="2766" spans="30:39" x14ac:dyDescent="0.2">
      <c r="AD2766"/>
      <c r="AJ2766"/>
      <c r="AM2766"/>
    </row>
    <row r="2767" spans="30:39" x14ac:dyDescent="0.2">
      <c r="AD2767"/>
      <c r="AJ2767"/>
      <c r="AM2767"/>
    </row>
    <row r="2768" spans="30:39" x14ac:dyDescent="0.2">
      <c r="AD2768"/>
      <c r="AJ2768"/>
      <c r="AM2768"/>
    </row>
    <row r="2769" spans="30:39" x14ac:dyDescent="0.2">
      <c r="AD2769"/>
      <c r="AJ2769"/>
      <c r="AM2769"/>
    </row>
    <row r="2770" spans="30:39" x14ac:dyDescent="0.2">
      <c r="AD2770"/>
      <c r="AJ2770"/>
      <c r="AM2770"/>
    </row>
    <row r="2771" spans="30:39" x14ac:dyDescent="0.2">
      <c r="AD2771"/>
      <c r="AJ2771"/>
      <c r="AM2771"/>
    </row>
    <row r="2772" spans="30:39" x14ac:dyDescent="0.2">
      <c r="AD2772"/>
      <c r="AJ2772"/>
      <c r="AM2772"/>
    </row>
    <row r="2773" spans="30:39" x14ac:dyDescent="0.2">
      <c r="AD2773"/>
      <c r="AJ2773"/>
      <c r="AM2773"/>
    </row>
    <row r="2774" spans="30:39" x14ac:dyDescent="0.2">
      <c r="AD2774"/>
      <c r="AJ2774"/>
      <c r="AM2774"/>
    </row>
    <row r="2775" spans="30:39" x14ac:dyDescent="0.2">
      <c r="AD2775"/>
      <c r="AJ2775"/>
      <c r="AM2775"/>
    </row>
    <row r="2776" spans="30:39" x14ac:dyDescent="0.2">
      <c r="AD2776"/>
      <c r="AJ2776"/>
      <c r="AM2776"/>
    </row>
    <row r="2777" spans="30:39" x14ac:dyDescent="0.2">
      <c r="AD2777"/>
      <c r="AJ2777"/>
      <c r="AM2777"/>
    </row>
    <row r="2778" spans="30:39" x14ac:dyDescent="0.2">
      <c r="AD2778"/>
      <c r="AJ2778"/>
      <c r="AM2778"/>
    </row>
    <row r="2779" spans="30:39" x14ac:dyDescent="0.2">
      <c r="AD2779"/>
      <c r="AJ2779"/>
      <c r="AM2779"/>
    </row>
    <row r="2780" spans="30:39" x14ac:dyDescent="0.2">
      <c r="AD2780"/>
      <c r="AJ2780"/>
      <c r="AM2780"/>
    </row>
    <row r="2781" spans="30:39" x14ac:dyDescent="0.2">
      <c r="AD2781"/>
      <c r="AJ2781"/>
      <c r="AM2781"/>
    </row>
    <row r="2782" spans="30:39" x14ac:dyDescent="0.2">
      <c r="AD2782"/>
      <c r="AJ2782"/>
      <c r="AM2782"/>
    </row>
    <row r="2783" spans="30:39" x14ac:dyDescent="0.2">
      <c r="AD2783"/>
      <c r="AJ2783"/>
      <c r="AM2783"/>
    </row>
    <row r="2784" spans="30:39" x14ac:dyDescent="0.2">
      <c r="AD2784"/>
      <c r="AJ2784"/>
      <c r="AM2784"/>
    </row>
    <row r="2785" spans="30:39" x14ac:dyDescent="0.2">
      <c r="AD2785"/>
      <c r="AJ2785"/>
      <c r="AM2785"/>
    </row>
    <row r="2786" spans="30:39" x14ac:dyDescent="0.2">
      <c r="AD2786"/>
      <c r="AJ2786"/>
      <c r="AM2786"/>
    </row>
    <row r="2787" spans="30:39" x14ac:dyDescent="0.2">
      <c r="AD2787"/>
      <c r="AJ2787"/>
      <c r="AM2787"/>
    </row>
    <row r="2788" spans="30:39" x14ac:dyDescent="0.2">
      <c r="AD2788"/>
      <c r="AJ2788"/>
      <c r="AM2788"/>
    </row>
    <row r="2789" spans="30:39" x14ac:dyDescent="0.2">
      <c r="AD2789"/>
      <c r="AJ2789"/>
      <c r="AM2789"/>
    </row>
    <row r="2790" spans="30:39" x14ac:dyDescent="0.2">
      <c r="AD2790"/>
      <c r="AJ2790"/>
      <c r="AM2790"/>
    </row>
    <row r="2791" spans="30:39" x14ac:dyDescent="0.2">
      <c r="AD2791"/>
      <c r="AJ2791"/>
      <c r="AM2791"/>
    </row>
    <row r="2792" spans="30:39" x14ac:dyDescent="0.2">
      <c r="AD2792"/>
      <c r="AJ2792"/>
      <c r="AM2792"/>
    </row>
    <row r="2793" spans="30:39" x14ac:dyDescent="0.2">
      <c r="AD2793"/>
      <c r="AJ2793"/>
      <c r="AM2793"/>
    </row>
    <row r="2794" spans="30:39" x14ac:dyDescent="0.2">
      <c r="AD2794"/>
      <c r="AJ2794"/>
      <c r="AM2794"/>
    </row>
    <row r="2795" spans="30:39" x14ac:dyDescent="0.2">
      <c r="AD2795"/>
      <c r="AJ2795"/>
      <c r="AM2795"/>
    </row>
    <row r="2796" spans="30:39" x14ac:dyDescent="0.2">
      <c r="AD2796"/>
      <c r="AJ2796"/>
      <c r="AM2796"/>
    </row>
    <row r="2797" spans="30:39" x14ac:dyDescent="0.2">
      <c r="AD2797"/>
      <c r="AJ2797"/>
      <c r="AM2797"/>
    </row>
    <row r="2798" spans="30:39" x14ac:dyDescent="0.2">
      <c r="AD2798"/>
      <c r="AJ2798"/>
      <c r="AM2798"/>
    </row>
    <row r="2799" spans="30:39" x14ac:dyDescent="0.2">
      <c r="AD2799"/>
      <c r="AJ2799"/>
      <c r="AM2799"/>
    </row>
    <row r="2800" spans="30:39" x14ac:dyDescent="0.2">
      <c r="AD2800"/>
      <c r="AJ2800"/>
      <c r="AM2800"/>
    </row>
    <row r="2801" spans="30:39" x14ac:dyDescent="0.2">
      <c r="AD2801"/>
      <c r="AJ2801"/>
      <c r="AM2801"/>
    </row>
    <row r="2802" spans="30:39" x14ac:dyDescent="0.2">
      <c r="AD2802"/>
      <c r="AJ2802"/>
      <c r="AM2802"/>
    </row>
    <row r="2803" spans="30:39" x14ac:dyDescent="0.2">
      <c r="AD2803"/>
      <c r="AJ2803"/>
      <c r="AM2803"/>
    </row>
    <row r="2804" spans="30:39" x14ac:dyDescent="0.2">
      <c r="AD2804"/>
      <c r="AJ2804"/>
      <c r="AM2804"/>
    </row>
    <row r="2805" spans="30:39" x14ac:dyDescent="0.2">
      <c r="AD2805"/>
      <c r="AJ2805"/>
      <c r="AM2805"/>
    </row>
    <row r="2806" spans="30:39" x14ac:dyDescent="0.2">
      <c r="AD2806"/>
      <c r="AJ2806"/>
      <c r="AM2806"/>
    </row>
    <row r="2807" spans="30:39" x14ac:dyDescent="0.2">
      <c r="AD2807"/>
      <c r="AJ2807"/>
      <c r="AM2807"/>
    </row>
    <row r="2808" spans="30:39" x14ac:dyDescent="0.2">
      <c r="AD2808"/>
      <c r="AJ2808"/>
      <c r="AM2808"/>
    </row>
    <row r="2809" spans="30:39" x14ac:dyDescent="0.2">
      <c r="AD2809"/>
      <c r="AJ2809"/>
      <c r="AM2809"/>
    </row>
    <row r="2810" spans="30:39" x14ac:dyDescent="0.2">
      <c r="AD2810"/>
      <c r="AJ2810"/>
      <c r="AM2810"/>
    </row>
    <row r="2811" spans="30:39" x14ac:dyDescent="0.2">
      <c r="AD2811"/>
      <c r="AJ2811"/>
      <c r="AM2811"/>
    </row>
    <row r="2812" spans="30:39" x14ac:dyDescent="0.2">
      <c r="AD2812"/>
      <c r="AJ2812"/>
      <c r="AM2812"/>
    </row>
    <row r="2813" spans="30:39" x14ac:dyDescent="0.2">
      <c r="AD2813"/>
      <c r="AJ2813"/>
      <c r="AM2813"/>
    </row>
    <row r="2814" spans="30:39" x14ac:dyDescent="0.2">
      <c r="AD2814"/>
      <c r="AJ2814"/>
      <c r="AM2814"/>
    </row>
    <row r="2815" spans="30:39" x14ac:dyDescent="0.2">
      <c r="AD2815"/>
      <c r="AJ2815"/>
      <c r="AM2815"/>
    </row>
    <row r="2816" spans="30:39" x14ac:dyDescent="0.2">
      <c r="AD2816"/>
      <c r="AJ2816"/>
      <c r="AM2816"/>
    </row>
    <row r="2817" spans="30:39" x14ac:dyDescent="0.2">
      <c r="AD2817"/>
      <c r="AJ2817"/>
      <c r="AM2817"/>
    </row>
    <row r="2818" spans="30:39" x14ac:dyDescent="0.2">
      <c r="AD2818"/>
      <c r="AJ2818"/>
      <c r="AM2818"/>
    </row>
    <row r="2819" spans="30:39" x14ac:dyDescent="0.2">
      <c r="AD2819"/>
      <c r="AJ2819"/>
      <c r="AM2819"/>
    </row>
    <row r="2820" spans="30:39" x14ac:dyDescent="0.2">
      <c r="AD2820"/>
      <c r="AJ2820"/>
      <c r="AM2820"/>
    </row>
    <row r="2821" spans="30:39" x14ac:dyDescent="0.2">
      <c r="AD2821"/>
      <c r="AJ2821"/>
      <c r="AM2821"/>
    </row>
    <row r="2822" spans="30:39" x14ac:dyDescent="0.2">
      <c r="AD2822"/>
      <c r="AJ2822"/>
      <c r="AM2822"/>
    </row>
    <row r="2823" spans="30:39" x14ac:dyDescent="0.2">
      <c r="AD2823"/>
      <c r="AJ2823"/>
      <c r="AM2823"/>
    </row>
    <row r="2824" spans="30:39" x14ac:dyDescent="0.2">
      <c r="AD2824"/>
      <c r="AJ2824"/>
      <c r="AM2824"/>
    </row>
    <row r="2825" spans="30:39" x14ac:dyDescent="0.2">
      <c r="AD2825"/>
      <c r="AJ2825"/>
      <c r="AM2825"/>
    </row>
    <row r="2826" spans="30:39" x14ac:dyDescent="0.2">
      <c r="AD2826"/>
      <c r="AJ2826"/>
      <c r="AM2826"/>
    </row>
    <row r="2827" spans="30:39" x14ac:dyDescent="0.2">
      <c r="AD2827"/>
      <c r="AJ2827"/>
      <c r="AM2827"/>
    </row>
    <row r="2828" spans="30:39" x14ac:dyDescent="0.2">
      <c r="AD2828"/>
      <c r="AJ2828"/>
      <c r="AM2828"/>
    </row>
    <row r="2829" spans="30:39" x14ac:dyDescent="0.2">
      <c r="AD2829"/>
      <c r="AJ2829"/>
      <c r="AM2829"/>
    </row>
    <row r="2830" spans="30:39" x14ac:dyDescent="0.2">
      <c r="AD2830"/>
      <c r="AJ2830"/>
      <c r="AM2830"/>
    </row>
    <row r="2831" spans="30:39" x14ac:dyDescent="0.2">
      <c r="AD2831"/>
      <c r="AJ2831"/>
      <c r="AM2831"/>
    </row>
    <row r="2832" spans="30:39" x14ac:dyDescent="0.2">
      <c r="AD2832"/>
      <c r="AJ2832"/>
      <c r="AM2832"/>
    </row>
    <row r="2833" spans="30:39" x14ac:dyDescent="0.2">
      <c r="AD2833"/>
      <c r="AJ2833"/>
      <c r="AM2833"/>
    </row>
    <row r="2834" spans="30:39" x14ac:dyDescent="0.2">
      <c r="AD2834"/>
      <c r="AJ2834"/>
      <c r="AM2834"/>
    </row>
    <row r="2835" spans="30:39" x14ac:dyDescent="0.2">
      <c r="AD2835"/>
      <c r="AJ2835"/>
      <c r="AM2835"/>
    </row>
    <row r="2836" spans="30:39" x14ac:dyDescent="0.2">
      <c r="AD2836"/>
      <c r="AJ2836"/>
      <c r="AM2836"/>
    </row>
    <row r="2837" spans="30:39" x14ac:dyDescent="0.2">
      <c r="AD2837"/>
      <c r="AJ2837"/>
      <c r="AM2837"/>
    </row>
    <row r="2838" spans="30:39" x14ac:dyDescent="0.2">
      <c r="AD2838"/>
      <c r="AJ2838"/>
      <c r="AM2838"/>
    </row>
    <row r="2839" spans="30:39" x14ac:dyDescent="0.2">
      <c r="AD2839"/>
      <c r="AJ2839"/>
      <c r="AM2839"/>
    </row>
    <row r="2840" spans="30:39" x14ac:dyDescent="0.2">
      <c r="AD2840"/>
      <c r="AJ2840"/>
      <c r="AM2840"/>
    </row>
    <row r="2841" spans="30:39" x14ac:dyDescent="0.2">
      <c r="AD2841"/>
      <c r="AJ2841"/>
      <c r="AM2841"/>
    </row>
    <row r="2842" spans="30:39" x14ac:dyDescent="0.2">
      <c r="AD2842"/>
      <c r="AJ2842"/>
      <c r="AM2842"/>
    </row>
    <row r="2843" spans="30:39" x14ac:dyDescent="0.2">
      <c r="AD2843"/>
      <c r="AJ2843"/>
      <c r="AM2843"/>
    </row>
    <row r="2844" spans="30:39" x14ac:dyDescent="0.2">
      <c r="AD2844"/>
      <c r="AJ2844"/>
      <c r="AM2844"/>
    </row>
    <row r="2845" spans="30:39" x14ac:dyDescent="0.2">
      <c r="AD2845"/>
      <c r="AJ2845"/>
      <c r="AM2845"/>
    </row>
    <row r="2846" spans="30:39" x14ac:dyDescent="0.2">
      <c r="AD2846"/>
      <c r="AJ2846"/>
      <c r="AM2846"/>
    </row>
    <row r="2847" spans="30:39" x14ac:dyDescent="0.2">
      <c r="AD2847"/>
      <c r="AJ2847"/>
      <c r="AM2847"/>
    </row>
    <row r="2848" spans="30:39" x14ac:dyDescent="0.2">
      <c r="AD2848"/>
      <c r="AJ2848"/>
      <c r="AM2848"/>
    </row>
    <row r="2849" spans="30:39" x14ac:dyDescent="0.2">
      <c r="AD2849"/>
      <c r="AJ2849"/>
      <c r="AM2849"/>
    </row>
    <row r="2850" spans="30:39" x14ac:dyDescent="0.2">
      <c r="AD2850"/>
      <c r="AJ2850"/>
      <c r="AM2850"/>
    </row>
    <row r="2851" spans="30:39" x14ac:dyDescent="0.2">
      <c r="AD2851"/>
      <c r="AJ2851"/>
      <c r="AM2851"/>
    </row>
    <row r="2852" spans="30:39" x14ac:dyDescent="0.2">
      <c r="AD2852"/>
      <c r="AJ2852"/>
      <c r="AM2852"/>
    </row>
    <row r="2853" spans="30:39" x14ac:dyDescent="0.2">
      <c r="AD2853"/>
      <c r="AJ2853"/>
      <c r="AM2853"/>
    </row>
    <row r="2854" spans="30:39" x14ac:dyDescent="0.2">
      <c r="AD2854"/>
      <c r="AJ2854"/>
      <c r="AM2854"/>
    </row>
    <row r="2855" spans="30:39" x14ac:dyDescent="0.2">
      <c r="AD2855"/>
      <c r="AJ2855"/>
      <c r="AM2855"/>
    </row>
    <row r="2856" spans="30:39" x14ac:dyDescent="0.2">
      <c r="AD2856"/>
      <c r="AJ2856"/>
      <c r="AM2856"/>
    </row>
    <row r="2857" spans="30:39" x14ac:dyDescent="0.2">
      <c r="AD2857"/>
      <c r="AJ2857"/>
      <c r="AM2857"/>
    </row>
    <row r="2858" spans="30:39" x14ac:dyDescent="0.2">
      <c r="AD2858"/>
      <c r="AJ2858"/>
      <c r="AM2858"/>
    </row>
    <row r="2859" spans="30:39" x14ac:dyDescent="0.2">
      <c r="AD2859"/>
      <c r="AJ2859"/>
      <c r="AM2859"/>
    </row>
    <row r="2860" spans="30:39" x14ac:dyDescent="0.2">
      <c r="AD2860"/>
      <c r="AJ2860"/>
      <c r="AM2860"/>
    </row>
    <row r="2861" spans="30:39" x14ac:dyDescent="0.2">
      <c r="AD2861"/>
      <c r="AJ2861"/>
      <c r="AM2861"/>
    </row>
    <row r="2862" spans="30:39" x14ac:dyDescent="0.2">
      <c r="AD2862"/>
      <c r="AJ2862"/>
      <c r="AM2862"/>
    </row>
    <row r="2863" spans="30:39" x14ac:dyDescent="0.2">
      <c r="AD2863"/>
      <c r="AJ2863"/>
      <c r="AM2863"/>
    </row>
    <row r="2864" spans="30:39" x14ac:dyDescent="0.2">
      <c r="AD2864"/>
      <c r="AJ2864"/>
      <c r="AM2864"/>
    </row>
    <row r="2865" spans="30:39" x14ac:dyDescent="0.2">
      <c r="AD2865"/>
      <c r="AJ2865"/>
      <c r="AM2865"/>
    </row>
    <row r="2866" spans="30:39" x14ac:dyDescent="0.2">
      <c r="AD2866"/>
      <c r="AJ2866"/>
      <c r="AM2866"/>
    </row>
    <row r="2867" spans="30:39" x14ac:dyDescent="0.2">
      <c r="AD2867"/>
      <c r="AJ2867"/>
      <c r="AM2867"/>
    </row>
    <row r="2868" spans="30:39" x14ac:dyDescent="0.2">
      <c r="AD2868"/>
      <c r="AJ2868"/>
      <c r="AM2868"/>
    </row>
    <row r="2869" spans="30:39" x14ac:dyDescent="0.2">
      <c r="AD2869"/>
      <c r="AJ2869"/>
      <c r="AM2869"/>
    </row>
    <row r="2870" spans="30:39" x14ac:dyDescent="0.2">
      <c r="AD2870"/>
      <c r="AJ2870"/>
      <c r="AM2870"/>
    </row>
    <row r="2871" spans="30:39" x14ac:dyDescent="0.2">
      <c r="AD2871"/>
      <c r="AJ2871"/>
      <c r="AM2871"/>
    </row>
    <row r="2872" spans="30:39" x14ac:dyDescent="0.2">
      <c r="AD2872"/>
      <c r="AJ2872"/>
      <c r="AM2872"/>
    </row>
    <row r="2873" spans="30:39" x14ac:dyDescent="0.2">
      <c r="AD2873"/>
      <c r="AJ2873"/>
      <c r="AM2873"/>
    </row>
    <row r="2874" spans="30:39" x14ac:dyDescent="0.2">
      <c r="AD2874"/>
      <c r="AJ2874"/>
      <c r="AM2874"/>
    </row>
    <row r="2875" spans="30:39" x14ac:dyDescent="0.2">
      <c r="AD2875"/>
      <c r="AJ2875"/>
      <c r="AM2875"/>
    </row>
    <row r="2876" spans="30:39" x14ac:dyDescent="0.2">
      <c r="AD2876"/>
      <c r="AJ2876"/>
      <c r="AM2876"/>
    </row>
    <row r="2877" spans="30:39" x14ac:dyDescent="0.2">
      <c r="AD2877"/>
      <c r="AJ2877"/>
      <c r="AM2877"/>
    </row>
    <row r="2878" spans="30:39" x14ac:dyDescent="0.2">
      <c r="AD2878"/>
      <c r="AJ2878"/>
      <c r="AM2878"/>
    </row>
    <row r="2879" spans="30:39" x14ac:dyDescent="0.2">
      <c r="AD2879"/>
      <c r="AJ2879"/>
      <c r="AM2879"/>
    </row>
    <row r="2880" spans="30:39" x14ac:dyDescent="0.2">
      <c r="AD2880"/>
      <c r="AJ2880"/>
      <c r="AM2880"/>
    </row>
    <row r="2881" spans="30:39" x14ac:dyDescent="0.2">
      <c r="AD2881"/>
      <c r="AJ2881"/>
      <c r="AM2881"/>
    </row>
    <row r="2882" spans="30:39" x14ac:dyDescent="0.2">
      <c r="AD2882"/>
      <c r="AJ2882"/>
      <c r="AM2882"/>
    </row>
    <row r="2883" spans="30:39" x14ac:dyDescent="0.2">
      <c r="AD2883"/>
      <c r="AJ2883"/>
      <c r="AM2883"/>
    </row>
    <row r="2884" spans="30:39" x14ac:dyDescent="0.2">
      <c r="AD2884"/>
      <c r="AJ2884"/>
      <c r="AM2884"/>
    </row>
    <row r="2885" spans="30:39" x14ac:dyDescent="0.2">
      <c r="AD2885"/>
      <c r="AJ2885"/>
      <c r="AM2885"/>
    </row>
    <row r="2886" spans="30:39" x14ac:dyDescent="0.2">
      <c r="AD2886"/>
      <c r="AJ2886"/>
      <c r="AM2886"/>
    </row>
    <row r="2887" spans="30:39" x14ac:dyDescent="0.2">
      <c r="AD2887"/>
      <c r="AJ2887"/>
      <c r="AM2887"/>
    </row>
    <row r="2888" spans="30:39" x14ac:dyDescent="0.2">
      <c r="AD2888"/>
      <c r="AJ2888"/>
      <c r="AM2888"/>
    </row>
    <row r="2889" spans="30:39" x14ac:dyDescent="0.2">
      <c r="AD2889"/>
      <c r="AJ2889"/>
      <c r="AM2889"/>
    </row>
    <row r="2890" spans="30:39" x14ac:dyDescent="0.2">
      <c r="AD2890"/>
      <c r="AJ2890"/>
      <c r="AM2890"/>
    </row>
    <row r="2891" spans="30:39" x14ac:dyDescent="0.2">
      <c r="AD2891"/>
      <c r="AJ2891"/>
      <c r="AM2891"/>
    </row>
    <row r="2892" spans="30:39" x14ac:dyDescent="0.2">
      <c r="AD2892"/>
      <c r="AJ2892"/>
      <c r="AM2892"/>
    </row>
    <row r="2893" spans="30:39" x14ac:dyDescent="0.2">
      <c r="AD2893"/>
      <c r="AJ2893"/>
      <c r="AM2893"/>
    </row>
    <row r="2894" spans="30:39" x14ac:dyDescent="0.2">
      <c r="AD2894"/>
      <c r="AJ2894"/>
      <c r="AM2894"/>
    </row>
    <row r="2895" spans="30:39" x14ac:dyDescent="0.2">
      <c r="AD2895"/>
      <c r="AJ2895"/>
      <c r="AM2895"/>
    </row>
    <row r="2896" spans="30:39" x14ac:dyDescent="0.2">
      <c r="AD2896"/>
      <c r="AJ2896"/>
      <c r="AM2896"/>
    </row>
    <row r="2897" spans="30:39" x14ac:dyDescent="0.2">
      <c r="AD2897"/>
      <c r="AJ2897"/>
      <c r="AM2897"/>
    </row>
    <row r="2898" spans="30:39" x14ac:dyDescent="0.2">
      <c r="AD2898"/>
      <c r="AJ2898"/>
      <c r="AM2898"/>
    </row>
    <row r="2899" spans="30:39" x14ac:dyDescent="0.2">
      <c r="AD2899"/>
      <c r="AJ2899"/>
      <c r="AM2899"/>
    </row>
    <row r="2900" spans="30:39" x14ac:dyDescent="0.2">
      <c r="AD2900"/>
      <c r="AJ2900"/>
      <c r="AM2900"/>
    </row>
    <row r="2901" spans="30:39" x14ac:dyDescent="0.2">
      <c r="AD2901"/>
      <c r="AJ2901"/>
      <c r="AM2901"/>
    </row>
    <row r="2902" spans="30:39" x14ac:dyDescent="0.2">
      <c r="AD2902"/>
      <c r="AJ2902"/>
      <c r="AM2902"/>
    </row>
    <row r="2903" spans="30:39" x14ac:dyDescent="0.2">
      <c r="AD2903"/>
      <c r="AJ2903"/>
      <c r="AM2903"/>
    </row>
    <row r="2904" spans="30:39" x14ac:dyDescent="0.2">
      <c r="AD2904"/>
      <c r="AJ2904"/>
      <c r="AM2904"/>
    </row>
    <row r="2905" spans="30:39" x14ac:dyDescent="0.2">
      <c r="AD2905"/>
      <c r="AJ2905"/>
      <c r="AM2905"/>
    </row>
    <row r="2906" spans="30:39" x14ac:dyDescent="0.2">
      <c r="AD2906"/>
      <c r="AJ2906"/>
      <c r="AM2906"/>
    </row>
    <row r="2907" spans="30:39" x14ac:dyDescent="0.2">
      <c r="AD2907"/>
      <c r="AJ2907"/>
      <c r="AM2907"/>
    </row>
    <row r="2908" spans="30:39" x14ac:dyDescent="0.2">
      <c r="AD2908"/>
      <c r="AJ2908"/>
      <c r="AM2908"/>
    </row>
    <row r="2909" spans="30:39" x14ac:dyDescent="0.2">
      <c r="AD2909"/>
      <c r="AJ2909"/>
      <c r="AM2909"/>
    </row>
    <row r="2910" spans="30:39" x14ac:dyDescent="0.2">
      <c r="AD2910"/>
      <c r="AJ2910"/>
      <c r="AM2910"/>
    </row>
    <row r="2911" spans="30:39" x14ac:dyDescent="0.2">
      <c r="AD2911"/>
      <c r="AJ2911"/>
      <c r="AM2911"/>
    </row>
    <row r="2912" spans="30:39" x14ac:dyDescent="0.2">
      <c r="AD2912"/>
      <c r="AJ2912"/>
      <c r="AM2912"/>
    </row>
    <row r="2913" spans="30:39" x14ac:dyDescent="0.2">
      <c r="AD2913"/>
      <c r="AJ2913"/>
      <c r="AM2913"/>
    </row>
    <row r="2914" spans="30:39" x14ac:dyDescent="0.2">
      <c r="AD2914"/>
      <c r="AJ2914"/>
      <c r="AM2914"/>
    </row>
    <row r="2915" spans="30:39" x14ac:dyDescent="0.2">
      <c r="AD2915"/>
      <c r="AJ2915"/>
      <c r="AM2915"/>
    </row>
    <row r="2916" spans="30:39" x14ac:dyDescent="0.2">
      <c r="AD2916"/>
      <c r="AJ2916"/>
      <c r="AM2916"/>
    </row>
    <row r="2917" spans="30:39" x14ac:dyDescent="0.2">
      <c r="AD2917"/>
      <c r="AJ2917"/>
      <c r="AM2917"/>
    </row>
    <row r="2918" spans="30:39" x14ac:dyDescent="0.2">
      <c r="AD2918"/>
      <c r="AJ2918"/>
      <c r="AM2918"/>
    </row>
    <row r="2919" spans="30:39" x14ac:dyDescent="0.2">
      <c r="AD2919"/>
      <c r="AJ2919"/>
      <c r="AM2919"/>
    </row>
    <row r="2920" spans="30:39" x14ac:dyDescent="0.2">
      <c r="AD2920"/>
      <c r="AJ2920"/>
      <c r="AM2920"/>
    </row>
    <row r="2921" spans="30:39" x14ac:dyDescent="0.2">
      <c r="AD2921"/>
      <c r="AJ2921"/>
      <c r="AM2921"/>
    </row>
    <row r="2922" spans="30:39" x14ac:dyDescent="0.2">
      <c r="AD2922"/>
      <c r="AJ2922"/>
      <c r="AM2922"/>
    </row>
    <row r="2923" spans="30:39" x14ac:dyDescent="0.2">
      <c r="AD2923"/>
      <c r="AJ2923"/>
      <c r="AM2923"/>
    </row>
    <row r="2924" spans="30:39" x14ac:dyDescent="0.2">
      <c r="AD2924"/>
      <c r="AJ2924"/>
      <c r="AM2924"/>
    </row>
    <row r="2925" spans="30:39" x14ac:dyDescent="0.2">
      <c r="AD2925"/>
      <c r="AJ2925"/>
      <c r="AM2925"/>
    </row>
    <row r="2926" spans="30:39" x14ac:dyDescent="0.2">
      <c r="AD2926"/>
      <c r="AJ2926"/>
      <c r="AM2926"/>
    </row>
    <row r="2927" spans="30:39" x14ac:dyDescent="0.2">
      <c r="AD2927"/>
      <c r="AJ2927"/>
      <c r="AM2927"/>
    </row>
    <row r="2928" spans="30:39" x14ac:dyDescent="0.2">
      <c r="AD2928"/>
      <c r="AJ2928"/>
      <c r="AM2928"/>
    </row>
    <row r="2929" spans="30:39" x14ac:dyDescent="0.2">
      <c r="AD2929"/>
      <c r="AJ2929"/>
      <c r="AM2929"/>
    </row>
    <row r="2930" spans="30:39" x14ac:dyDescent="0.2">
      <c r="AD2930"/>
      <c r="AJ2930"/>
      <c r="AM2930"/>
    </row>
    <row r="2931" spans="30:39" x14ac:dyDescent="0.2">
      <c r="AD2931"/>
      <c r="AJ2931"/>
      <c r="AM2931"/>
    </row>
    <row r="2932" spans="30:39" x14ac:dyDescent="0.2">
      <c r="AD2932"/>
      <c r="AJ2932"/>
      <c r="AM2932"/>
    </row>
    <row r="2933" spans="30:39" x14ac:dyDescent="0.2">
      <c r="AD2933"/>
      <c r="AJ2933"/>
      <c r="AM2933"/>
    </row>
    <row r="2934" spans="30:39" x14ac:dyDescent="0.2">
      <c r="AD2934"/>
      <c r="AJ2934"/>
      <c r="AM2934"/>
    </row>
    <row r="2935" spans="30:39" x14ac:dyDescent="0.2">
      <c r="AD2935"/>
      <c r="AJ2935"/>
      <c r="AM2935"/>
    </row>
    <row r="2936" spans="30:39" x14ac:dyDescent="0.2">
      <c r="AD2936"/>
      <c r="AJ2936"/>
      <c r="AM2936"/>
    </row>
    <row r="2937" spans="30:39" x14ac:dyDescent="0.2">
      <c r="AD2937"/>
      <c r="AJ2937"/>
      <c r="AM2937"/>
    </row>
    <row r="2938" spans="30:39" x14ac:dyDescent="0.2">
      <c r="AD2938"/>
      <c r="AJ2938"/>
      <c r="AM2938"/>
    </row>
    <row r="2939" spans="30:39" x14ac:dyDescent="0.2">
      <c r="AD2939"/>
      <c r="AJ2939"/>
      <c r="AM2939"/>
    </row>
    <row r="2940" spans="30:39" x14ac:dyDescent="0.2">
      <c r="AD2940"/>
      <c r="AJ2940"/>
      <c r="AM2940"/>
    </row>
    <row r="2941" spans="30:39" x14ac:dyDescent="0.2">
      <c r="AD2941"/>
      <c r="AJ2941"/>
      <c r="AM2941"/>
    </row>
    <row r="2942" spans="30:39" x14ac:dyDescent="0.2">
      <c r="AD2942"/>
      <c r="AJ2942"/>
      <c r="AM2942"/>
    </row>
    <row r="2943" spans="30:39" x14ac:dyDescent="0.2">
      <c r="AD2943"/>
      <c r="AJ2943"/>
      <c r="AM2943"/>
    </row>
    <row r="2944" spans="30:39" x14ac:dyDescent="0.2">
      <c r="AD2944"/>
      <c r="AJ2944"/>
      <c r="AM2944"/>
    </row>
    <row r="2945" spans="30:39" x14ac:dyDescent="0.2">
      <c r="AD2945"/>
      <c r="AJ2945"/>
      <c r="AM2945"/>
    </row>
    <row r="2946" spans="30:39" x14ac:dyDescent="0.2">
      <c r="AD2946"/>
      <c r="AJ2946"/>
      <c r="AM2946"/>
    </row>
    <row r="2947" spans="30:39" x14ac:dyDescent="0.2">
      <c r="AD2947"/>
      <c r="AJ2947"/>
      <c r="AM2947"/>
    </row>
    <row r="2948" spans="30:39" x14ac:dyDescent="0.2">
      <c r="AD2948"/>
      <c r="AJ2948"/>
      <c r="AM2948"/>
    </row>
    <row r="2949" spans="30:39" x14ac:dyDescent="0.2">
      <c r="AD2949"/>
      <c r="AJ2949"/>
      <c r="AM2949"/>
    </row>
    <row r="2950" spans="30:39" x14ac:dyDescent="0.2">
      <c r="AD2950"/>
      <c r="AJ2950"/>
      <c r="AM2950"/>
    </row>
    <row r="2951" spans="30:39" x14ac:dyDescent="0.2">
      <c r="AD2951"/>
      <c r="AJ2951"/>
      <c r="AM2951"/>
    </row>
    <row r="2952" spans="30:39" x14ac:dyDescent="0.2">
      <c r="AD2952"/>
      <c r="AJ2952"/>
      <c r="AM2952"/>
    </row>
    <row r="2953" spans="30:39" x14ac:dyDescent="0.2">
      <c r="AD2953"/>
      <c r="AJ2953"/>
      <c r="AM2953"/>
    </row>
    <row r="2954" spans="30:39" x14ac:dyDescent="0.2">
      <c r="AD2954"/>
      <c r="AJ2954"/>
      <c r="AM2954"/>
    </row>
    <row r="2955" spans="30:39" x14ac:dyDescent="0.2">
      <c r="AD2955"/>
      <c r="AJ2955"/>
      <c r="AM2955"/>
    </row>
    <row r="2956" spans="30:39" x14ac:dyDescent="0.2">
      <c r="AD2956"/>
      <c r="AJ2956"/>
      <c r="AM2956"/>
    </row>
    <row r="2957" spans="30:39" x14ac:dyDescent="0.2">
      <c r="AD2957"/>
      <c r="AJ2957"/>
      <c r="AM2957"/>
    </row>
    <row r="2958" spans="30:39" x14ac:dyDescent="0.2">
      <c r="AD2958"/>
      <c r="AJ2958"/>
      <c r="AM2958"/>
    </row>
    <row r="2959" spans="30:39" x14ac:dyDescent="0.2">
      <c r="AD2959"/>
      <c r="AJ2959"/>
      <c r="AM2959"/>
    </row>
    <row r="2960" spans="30:39" x14ac:dyDescent="0.2">
      <c r="AD2960"/>
      <c r="AJ2960"/>
      <c r="AM2960"/>
    </row>
    <row r="2961" spans="30:39" x14ac:dyDescent="0.2">
      <c r="AD2961"/>
      <c r="AJ2961"/>
      <c r="AM2961"/>
    </row>
    <row r="2962" spans="30:39" x14ac:dyDescent="0.2">
      <c r="AD2962"/>
      <c r="AJ2962"/>
      <c r="AM2962"/>
    </row>
    <row r="2963" spans="30:39" x14ac:dyDescent="0.2">
      <c r="AD2963"/>
      <c r="AJ2963"/>
      <c r="AM2963"/>
    </row>
    <row r="2964" spans="30:39" x14ac:dyDescent="0.2">
      <c r="AD2964"/>
      <c r="AJ2964"/>
      <c r="AM2964"/>
    </row>
    <row r="2965" spans="30:39" x14ac:dyDescent="0.2">
      <c r="AD2965"/>
      <c r="AJ2965"/>
      <c r="AM2965"/>
    </row>
    <row r="2966" spans="30:39" x14ac:dyDescent="0.2">
      <c r="AD2966"/>
      <c r="AJ2966"/>
      <c r="AM2966"/>
    </row>
    <row r="2967" spans="30:39" x14ac:dyDescent="0.2">
      <c r="AD2967"/>
      <c r="AJ2967"/>
      <c r="AM2967"/>
    </row>
    <row r="2968" spans="30:39" x14ac:dyDescent="0.2">
      <c r="AD2968"/>
      <c r="AJ2968"/>
      <c r="AM2968"/>
    </row>
    <row r="2969" spans="30:39" x14ac:dyDescent="0.2">
      <c r="AD2969"/>
      <c r="AJ2969"/>
      <c r="AM2969"/>
    </row>
    <row r="2970" spans="30:39" x14ac:dyDescent="0.2">
      <c r="AD2970"/>
      <c r="AJ2970"/>
      <c r="AM2970"/>
    </row>
    <row r="2971" spans="30:39" x14ac:dyDescent="0.2">
      <c r="AD2971"/>
      <c r="AJ2971"/>
      <c r="AM2971"/>
    </row>
    <row r="2972" spans="30:39" x14ac:dyDescent="0.2">
      <c r="AD2972"/>
      <c r="AJ2972"/>
      <c r="AM2972"/>
    </row>
    <row r="2973" spans="30:39" x14ac:dyDescent="0.2">
      <c r="AD2973"/>
      <c r="AJ2973"/>
      <c r="AM2973"/>
    </row>
    <row r="2974" spans="30:39" x14ac:dyDescent="0.2">
      <c r="AD2974"/>
      <c r="AJ2974"/>
      <c r="AM2974"/>
    </row>
    <row r="2975" spans="30:39" x14ac:dyDescent="0.2">
      <c r="AD2975"/>
      <c r="AJ2975"/>
      <c r="AM2975"/>
    </row>
    <row r="2976" spans="30:39" x14ac:dyDescent="0.2">
      <c r="AD2976"/>
      <c r="AJ2976"/>
      <c r="AM2976"/>
    </row>
    <row r="2977" spans="30:39" x14ac:dyDescent="0.2">
      <c r="AD2977"/>
      <c r="AJ2977"/>
      <c r="AM2977"/>
    </row>
    <row r="2978" spans="30:39" x14ac:dyDescent="0.2">
      <c r="AD2978"/>
      <c r="AJ2978"/>
      <c r="AM2978"/>
    </row>
    <row r="2979" spans="30:39" x14ac:dyDescent="0.2">
      <c r="AD2979"/>
      <c r="AJ2979"/>
      <c r="AM2979"/>
    </row>
    <row r="2980" spans="30:39" x14ac:dyDescent="0.2">
      <c r="AD2980"/>
      <c r="AJ2980"/>
      <c r="AM2980"/>
    </row>
    <row r="2981" spans="30:39" x14ac:dyDescent="0.2">
      <c r="AD2981"/>
      <c r="AJ2981"/>
      <c r="AM2981"/>
    </row>
    <row r="2982" spans="30:39" x14ac:dyDescent="0.2">
      <c r="AD2982"/>
      <c r="AJ2982"/>
      <c r="AM2982"/>
    </row>
    <row r="2983" spans="30:39" x14ac:dyDescent="0.2">
      <c r="AD2983"/>
      <c r="AJ2983"/>
      <c r="AM2983"/>
    </row>
    <row r="2984" spans="30:39" x14ac:dyDescent="0.2">
      <c r="AD2984"/>
      <c r="AJ2984"/>
      <c r="AM2984"/>
    </row>
    <row r="2985" spans="30:39" x14ac:dyDescent="0.2">
      <c r="AD2985"/>
      <c r="AJ2985"/>
      <c r="AM2985"/>
    </row>
    <row r="2986" spans="30:39" x14ac:dyDescent="0.2">
      <c r="AD2986"/>
      <c r="AJ2986"/>
      <c r="AM2986"/>
    </row>
    <row r="2987" spans="30:39" x14ac:dyDescent="0.2">
      <c r="AD2987"/>
      <c r="AJ2987"/>
      <c r="AM2987"/>
    </row>
    <row r="2988" spans="30:39" x14ac:dyDescent="0.2">
      <c r="AD2988"/>
      <c r="AJ2988"/>
      <c r="AM2988"/>
    </row>
    <row r="2989" spans="30:39" x14ac:dyDescent="0.2">
      <c r="AD2989"/>
      <c r="AJ2989"/>
      <c r="AM2989"/>
    </row>
    <row r="2990" spans="30:39" x14ac:dyDescent="0.2">
      <c r="AD2990"/>
      <c r="AJ2990"/>
      <c r="AM2990"/>
    </row>
    <row r="2991" spans="30:39" x14ac:dyDescent="0.2">
      <c r="AD2991"/>
      <c r="AJ2991"/>
      <c r="AM2991"/>
    </row>
    <row r="2992" spans="30:39" x14ac:dyDescent="0.2">
      <c r="AD2992"/>
      <c r="AJ2992"/>
      <c r="AM2992"/>
    </row>
    <row r="2993" spans="30:39" x14ac:dyDescent="0.2">
      <c r="AD2993"/>
      <c r="AJ2993"/>
      <c r="AM2993"/>
    </row>
    <row r="2994" spans="30:39" x14ac:dyDescent="0.2">
      <c r="AD2994"/>
      <c r="AJ2994"/>
      <c r="AM2994"/>
    </row>
    <row r="2995" spans="30:39" x14ac:dyDescent="0.2">
      <c r="AD2995"/>
      <c r="AJ2995"/>
      <c r="AM2995"/>
    </row>
    <row r="2996" spans="30:39" x14ac:dyDescent="0.2">
      <c r="AD2996"/>
      <c r="AJ2996"/>
      <c r="AM2996"/>
    </row>
    <row r="2997" spans="30:39" x14ac:dyDescent="0.2">
      <c r="AD2997"/>
      <c r="AJ2997"/>
      <c r="AM2997"/>
    </row>
    <row r="2998" spans="30:39" x14ac:dyDescent="0.2">
      <c r="AD2998"/>
      <c r="AJ2998"/>
      <c r="AM2998"/>
    </row>
    <row r="2999" spans="30:39" x14ac:dyDescent="0.2">
      <c r="AD2999"/>
      <c r="AJ2999"/>
      <c r="AM2999"/>
    </row>
    <row r="3000" spans="30:39" x14ac:dyDescent="0.2">
      <c r="AD3000"/>
      <c r="AJ3000"/>
      <c r="AM3000"/>
    </row>
    <row r="3001" spans="30:39" x14ac:dyDescent="0.2">
      <c r="AD3001"/>
      <c r="AJ3001"/>
      <c r="AM3001"/>
    </row>
    <row r="3002" spans="30:39" x14ac:dyDescent="0.2">
      <c r="AD3002"/>
      <c r="AJ3002"/>
      <c r="AM3002"/>
    </row>
    <row r="3003" spans="30:39" x14ac:dyDescent="0.2">
      <c r="AD3003"/>
      <c r="AJ3003"/>
      <c r="AM3003"/>
    </row>
    <row r="3004" spans="30:39" x14ac:dyDescent="0.2">
      <c r="AD3004"/>
      <c r="AJ3004"/>
      <c r="AM3004"/>
    </row>
    <row r="3005" spans="30:39" x14ac:dyDescent="0.2">
      <c r="AD3005"/>
      <c r="AJ3005"/>
      <c r="AM3005"/>
    </row>
    <row r="3006" spans="30:39" x14ac:dyDescent="0.2">
      <c r="AD3006"/>
      <c r="AJ3006"/>
      <c r="AM3006"/>
    </row>
    <row r="3007" spans="30:39" x14ac:dyDescent="0.2">
      <c r="AD3007"/>
      <c r="AJ3007"/>
      <c r="AM3007"/>
    </row>
    <row r="3008" spans="30:39" x14ac:dyDescent="0.2">
      <c r="AD3008"/>
      <c r="AJ3008"/>
      <c r="AM3008"/>
    </row>
    <row r="3009" spans="30:39" x14ac:dyDescent="0.2">
      <c r="AD3009"/>
      <c r="AJ3009"/>
      <c r="AM3009"/>
    </row>
    <row r="3010" spans="30:39" x14ac:dyDescent="0.2">
      <c r="AD3010"/>
      <c r="AJ3010"/>
      <c r="AM3010"/>
    </row>
    <row r="3011" spans="30:39" x14ac:dyDescent="0.2">
      <c r="AD3011"/>
      <c r="AJ3011"/>
      <c r="AM3011"/>
    </row>
    <row r="3012" spans="30:39" x14ac:dyDescent="0.2">
      <c r="AD3012"/>
      <c r="AJ3012"/>
      <c r="AM3012"/>
    </row>
    <row r="3013" spans="30:39" x14ac:dyDescent="0.2">
      <c r="AD3013"/>
      <c r="AJ3013"/>
      <c r="AM3013"/>
    </row>
    <row r="3014" spans="30:39" x14ac:dyDescent="0.2">
      <c r="AD3014"/>
      <c r="AJ3014"/>
      <c r="AM3014"/>
    </row>
    <row r="3015" spans="30:39" x14ac:dyDescent="0.2">
      <c r="AD3015"/>
      <c r="AJ3015"/>
      <c r="AM3015"/>
    </row>
    <row r="3016" spans="30:39" x14ac:dyDescent="0.2">
      <c r="AD3016"/>
      <c r="AJ3016"/>
      <c r="AM3016"/>
    </row>
    <row r="3017" spans="30:39" x14ac:dyDescent="0.2">
      <c r="AD3017"/>
      <c r="AJ3017"/>
      <c r="AM3017"/>
    </row>
    <row r="3018" spans="30:39" x14ac:dyDescent="0.2">
      <c r="AD3018"/>
      <c r="AJ3018"/>
      <c r="AM3018"/>
    </row>
    <row r="3019" spans="30:39" x14ac:dyDescent="0.2">
      <c r="AD3019"/>
      <c r="AJ3019"/>
      <c r="AM3019"/>
    </row>
    <row r="3020" spans="30:39" x14ac:dyDescent="0.2">
      <c r="AD3020"/>
      <c r="AJ3020"/>
      <c r="AM3020"/>
    </row>
    <row r="3021" spans="30:39" x14ac:dyDescent="0.2">
      <c r="AD3021"/>
      <c r="AJ3021"/>
      <c r="AM3021"/>
    </row>
    <row r="3022" spans="30:39" x14ac:dyDescent="0.2">
      <c r="AD3022"/>
      <c r="AJ3022"/>
      <c r="AM3022"/>
    </row>
    <row r="3023" spans="30:39" x14ac:dyDescent="0.2">
      <c r="AD3023"/>
      <c r="AJ3023"/>
      <c r="AM3023"/>
    </row>
    <row r="3024" spans="30:39" x14ac:dyDescent="0.2">
      <c r="AD3024"/>
      <c r="AJ3024"/>
      <c r="AM3024"/>
    </row>
    <row r="3025" spans="30:39" x14ac:dyDescent="0.2">
      <c r="AD3025"/>
      <c r="AJ3025"/>
      <c r="AM3025"/>
    </row>
    <row r="3026" spans="30:39" x14ac:dyDescent="0.2">
      <c r="AD3026"/>
      <c r="AJ3026"/>
      <c r="AM3026"/>
    </row>
    <row r="3027" spans="30:39" x14ac:dyDescent="0.2">
      <c r="AD3027"/>
      <c r="AJ3027"/>
      <c r="AM3027"/>
    </row>
    <row r="3028" spans="30:39" x14ac:dyDescent="0.2">
      <c r="AD3028"/>
      <c r="AJ3028"/>
      <c r="AM3028"/>
    </row>
    <row r="3029" spans="30:39" x14ac:dyDescent="0.2">
      <c r="AD3029"/>
      <c r="AJ3029"/>
      <c r="AM3029"/>
    </row>
    <row r="3030" spans="30:39" x14ac:dyDescent="0.2">
      <c r="AD3030"/>
      <c r="AJ3030"/>
      <c r="AM3030"/>
    </row>
    <row r="3031" spans="30:39" x14ac:dyDescent="0.2">
      <c r="AD3031"/>
      <c r="AJ3031"/>
      <c r="AM3031"/>
    </row>
    <row r="3032" spans="30:39" x14ac:dyDescent="0.2">
      <c r="AD3032"/>
      <c r="AJ3032"/>
      <c r="AM3032"/>
    </row>
    <row r="3033" spans="30:39" x14ac:dyDescent="0.2">
      <c r="AD3033"/>
      <c r="AJ3033"/>
      <c r="AM3033"/>
    </row>
    <row r="3034" spans="30:39" x14ac:dyDescent="0.2">
      <c r="AD3034"/>
      <c r="AJ3034"/>
      <c r="AM3034"/>
    </row>
    <row r="3035" spans="30:39" x14ac:dyDescent="0.2">
      <c r="AD3035"/>
      <c r="AJ3035"/>
      <c r="AM3035"/>
    </row>
    <row r="3036" spans="30:39" x14ac:dyDescent="0.2">
      <c r="AD3036"/>
      <c r="AJ3036"/>
      <c r="AM3036"/>
    </row>
    <row r="3037" spans="30:39" x14ac:dyDescent="0.2">
      <c r="AD3037"/>
      <c r="AJ3037"/>
      <c r="AM3037"/>
    </row>
    <row r="3038" spans="30:39" x14ac:dyDescent="0.2">
      <c r="AD3038"/>
      <c r="AJ3038"/>
      <c r="AM3038"/>
    </row>
    <row r="3039" spans="30:39" x14ac:dyDescent="0.2">
      <c r="AD3039"/>
      <c r="AJ3039"/>
      <c r="AM3039"/>
    </row>
    <row r="3040" spans="30:39" x14ac:dyDescent="0.2">
      <c r="AD3040"/>
      <c r="AJ3040"/>
      <c r="AM3040"/>
    </row>
    <row r="3041" spans="30:39" x14ac:dyDescent="0.2">
      <c r="AD3041"/>
      <c r="AJ3041"/>
      <c r="AM3041"/>
    </row>
    <row r="3042" spans="30:39" x14ac:dyDescent="0.2">
      <c r="AD3042"/>
      <c r="AJ3042"/>
      <c r="AM3042"/>
    </row>
    <row r="3043" spans="30:39" x14ac:dyDescent="0.2">
      <c r="AD3043"/>
      <c r="AJ3043"/>
      <c r="AM3043"/>
    </row>
    <row r="3044" spans="30:39" x14ac:dyDescent="0.2">
      <c r="AD3044"/>
      <c r="AJ3044"/>
      <c r="AM3044"/>
    </row>
    <row r="3045" spans="30:39" x14ac:dyDescent="0.2">
      <c r="AD3045"/>
      <c r="AJ3045"/>
      <c r="AM3045"/>
    </row>
    <row r="3046" spans="30:39" x14ac:dyDescent="0.2">
      <c r="AD3046"/>
      <c r="AJ3046"/>
      <c r="AM3046"/>
    </row>
    <row r="3047" spans="30:39" x14ac:dyDescent="0.2">
      <c r="AD3047"/>
      <c r="AJ3047"/>
      <c r="AM3047"/>
    </row>
    <row r="3048" spans="30:39" x14ac:dyDescent="0.2">
      <c r="AD3048"/>
      <c r="AJ3048"/>
      <c r="AM3048"/>
    </row>
    <row r="3049" spans="30:39" x14ac:dyDescent="0.2">
      <c r="AD3049"/>
      <c r="AJ3049"/>
      <c r="AM3049"/>
    </row>
    <row r="3050" spans="30:39" x14ac:dyDescent="0.2">
      <c r="AD3050"/>
      <c r="AJ3050"/>
      <c r="AM3050"/>
    </row>
    <row r="3051" spans="30:39" x14ac:dyDescent="0.2">
      <c r="AD3051"/>
      <c r="AJ3051"/>
      <c r="AM3051"/>
    </row>
    <row r="3052" spans="30:39" x14ac:dyDescent="0.2">
      <c r="AD3052"/>
      <c r="AJ3052"/>
      <c r="AM3052"/>
    </row>
    <row r="3053" spans="30:39" x14ac:dyDescent="0.2">
      <c r="AD3053"/>
      <c r="AJ3053"/>
      <c r="AM3053"/>
    </row>
    <row r="3054" spans="30:39" x14ac:dyDescent="0.2">
      <c r="AD3054"/>
      <c r="AJ3054"/>
      <c r="AM3054"/>
    </row>
    <row r="3055" spans="30:39" x14ac:dyDescent="0.2">
      <c r="AD3055"/>
      <c r="AJ3055"/>
      <c r="AM3055"/>
    </row>
    <row r="3056" spans="30:39" x14ac:dyDescent="0.2">
      <c r="AD3056"/>
      <c r="AJ3056"/>
      <c r="AM3056"/>
    </row>
    <row r="3057" spans="30:39" x14ac:dyDescent="0.2">
      <c r="AD3057"/>
      <c r="AJ3057"/>
      <c r="AM3057"/>
    </row>
    <row r="3058" spans="30:39" x14ac:dyDescent="0.2">
      <c r="AD3058"/>
      <c r="AJ3058"/>
      <c r="AM3058"/>
    </row>
    <row r="3059" spans="30:39" x14ac:dyDescent="0.2">
      <c r="AD3059"/>
      <c r="AJ3059"/>
      <c r="AM3059"/>
    </row>
    <row r="3060" spans="30:39" x14ac:dyDescent="0.2">
      <c r="AD3060"/>
      <c r="AJ3060"/>
      <c r="AM3060"/>
    </row>
    <row r="3061" spans="30:39" x14ac:dyDescent="0.2">
      <c r="AD3061"/>
      <c r="AJ3061"/>
      <c r="AM3061"/>
    </row>
    <row r="3062" spans="30:39" x14ac:dyDescent="0.2">
      <c r="AD3062"/>
      <c r="AJ3062"/>
      <c r="AM3062"/>
    </row>
    <row r="3063" spans="30:39" x14ac:dyDescent="0.2">
      <c r="AD3063"/>
      <c r="AJ3063"/>
      <c r="AM3063"/>
    </row>
    <row r="3064" spans="30:39" x14ac:dyDescent="0.2">
      <c r="AD3064"/>
      <c r="AJ3064"/>
      <c r="AM3064"/>
    </row>
    <row r="3065" spans="30:39" x14ac:dyDescent="0.2">
      <c r="AD3065"/>
      <c r="AJ3065"/>
      <c r="AM3065"/>
    </row>
    <row r="3066" spans="30:39" x14ac:dyDescent="0.2">
      <c r="AD3066"/>
      <c r="AJ3066"/>
      <c r="AM3066"/>
    </row>
    <row r="3067" spans="30:39" x14ac:dyDescent="0.2">
      <c r="AD3067"/>
      <c r="AJ3067"/>
      <c r="AM3067"/>
    </row>
    <row r="3068" spans="30:39" x14ac:dyDescent="0.2">
      <c r="AD3068"/>
      <c r="AJ3068"/>
      <c r="AM3068"/>
    </row>
    <row r="3069" spans="30:39" x14ac:dyDescent="0.2">
      <c r="AD3069"/>
      <c r="AJ3069"/>
      <c r="AM3069"/>
    </row>
    <row r="3070" spans="30:39" x14ac:dyDescent="0.2">
      <c r="AD3070"/>
      <c r="AJ3070"/>
      <c r="AM3070"/>
    </row>
    <row r="3071" spans="30:39" x14ac:dyDescent="0.2">
      <c r="AD3071"/>
      <c r="AJ3071"/>
      <c r="AM3071"/>
    </row>
    <row r="3072" spans="30:39" x14ac:dyDescent="0.2">
      <c r="AD3072"/>
      <c r="AJ3072"/>
      <c r="AM3072"/>
    </row>
    <row r="3073" spans="30:39" x14ac:dyDescent="0.2">
      <c r="AD3073"/>
      <c r="AJ3073"/>
      <c r="AM3073"/>
    </row>
    <row r="3074" spans="30:39" x14ac:dyDescent="0.2">
      <c r="AD3074"/>
      <c r="AJ3074"/>
      <c r="AM3074"/>
    </row>
    <row r="3075" spans="30:39" x14ac:dyDescent="0.2">
      <c r="AD3075"/>
      <c r="AJ3075"/>
      <c r="AM3075"/>
    </row>
    <row r="3076" spans="30:39" x14ac:dyDescent="0.2">
      <c r="AD3076"/>
      <c r="AJ3076"/>
      <c r="AM3076"/>
    </row>
    <row r="3077" spans="30:39" x14ac:dyDescent="0.2">
      <c r="AD3077"/>
      <c r="AJ3077"/>
      <c r="AM3077"/>
    </row>
    <row r="3078" spans="30:39" x14ac:dyDescent="0.2">
      <c r="AD3078"/>
      <c r="AJ3078"/>
      <c r="AM3078"/>
    </row>
    <row r="3079" spans="30:39" x14ac:dyDescent="0.2">
      <c r="AD3079"/>
      <c r="AJ3079"/>
      <c r="AM3079"/>
    </row>
    <row r="3080" spans="30:39" x14ac:dyDescent="0.2">
      <c r="AD3080"/>
      <c r="AJ3080"/>
      <c r="AM3080"/>
    </row>
    <row r="3081" spans="30:39" x14ac:dyDescent="0.2">
      <c r="AD3081"/>
      <c r="AJ3081"/>
      <c r="AM3081"/>
    </row>
    <row r="3082" spans="30:39" x14ac:dyDescent="0.2">
      <c r="AD3082"/>
      <c r="AJ3082"/>
      <c r="AM3082"/>
    </row>
    <row r="3083" spans="30:39" x14ac:dyDescent="0.2">
      <c r="AD3083"/>
      <c r="AJ3083"/>
      <c r="AM3083"/>
    </row>
    <row r="3084" spans="30:39" x14ac:dyDescent="0.2">
      <c r="AD3084"/>
      <c r="AJ3084"/>
      <c r="AM3084"/>
    </row>
    <row r="3085" spans="30:39" x14ac:dyDescent="0.2">
      <c r="AD3085"/>
      <c r="AJ3085"/>
      <c r="AM3085"/>
    </row>
    <row r="3086" spans="30:39" x14ac:dyDescent="0.2">
      <c r="AD3086"/>
      <c r="AJ3086"/>
      <c r="AM3086"/>
    </row>
    <row r="3087" spans="30:39" x14ac:dyDescent="0.2">
      <c r="AD3087"/>
      <c r="AJ3087"/>
      <c r="AM3087"/>
    </row>
    <row r="3088" spans="30:39" x14ac:dyDescent="0.2">
      <c r="AD3088"/>
      <c r="AJ3088"/>
      <c r="AM3088"/>
    </row>
    <row r="3089" spans="30:39" x14ac:dyDescent="0.2">
      <c r="AD3089"/>
      <c r="AJ3089"/>
      <c r="AM3089"/>
    </row>
    <row r="3090" spans="30:39" x14ac:dyDescent="0.2">
      <c r="AD3090"/>
      <c r="AJ3090"/>
      <c r="AM3090"/>
    </row>
    <row r="3091" spans="30:39" x14ac:dyDescent="0.2">
      <c r="AD3091"/>
      <c r="AJ3091"/>
      <c r="AM3091"/>
    </row>
    <row r="3092" spans="30:39" x14ac:dyDescent="0.2">
      <c r="AD3092"/>
      <c r="AJ3092"/>
      <c r="AM3092"/>
    </row>
    <row r="3093" spans="30:39" x14ac:dyDescent="0.2">
      <c r="AD3093"/>
      <c r="AJ3093"/>
      <c r="AM3093"/>
    </row>
    <row r="3094" spans="30:39" x14ac:dyDescent="0.2">
      <c r="AD3094"/>
      <c r="AJ3094"/>
      <c r="AM3094"/>
    </row>
    <row r="3095" spans="30:39" x14ac:dyDescent="0.2">
      <c r="AD3095"/>
      <c r="AJ3095"/>
      <c r="AM3095"/>
    </row>
    <row r="3096" spans="30:39" x14ac:dyDescent="0.2">
      <c r="AD3096"/>
      <c r="AJ3096"/>
      <c r="AM3096"/>
    </row>
    <row r="3097" spans="30:39" x14ac:dyDescent="0.2">
      <c r="AD3097"/>
      <c r="AJ3097"/>
      <c r="AM3097"/>
    </row>
    <row r="3098" spans="30:39" x14ac:dyDescent="0.2">
      <c r="AD3098"/>
      <c r="AJ3098"/>
      <c r="AM3098"/>
    </row>
    <row r="3099" spans="30:39" x14ac:dyDescent="0.2">
      <c r="AD3099"/>
      <c r="AJ3099"/>
      <c r="AM3099"/>
    </row>
    <row r="3100" spans="30:39" x14ac:dyDescent="0.2">
      <c r="AD3100"/>
      <c r="AJ3100"/>
      <c r="AM3100"/>
    </row>
    <row r="3101" spans="30:39" x14ac:dyDescent="0.2">
      <c r="AD3101"/>
      <c r="AJ3101"/>
      <c r="AM3101"/>
    </row>
    <row r="3102" spans="30:39" x14ac:dyDescent="0.2">
      <c r="AD3102"/>
      <c r="AJ3102"/>
      <c r="AM3102"/>
    </row>
    <row r="3103" spans="30:39" x14ac:dyDescent="0.2">
      <c r="AD3103"/>
      <c r="AJ3103"/>
      <c r="AM3103"/>
    </row>
    <row r="3104" spans="30:39" x14ac:dyDescent="0.2">
      <c r="AD3104"/>
      <c r="AJ3104"/>
      <c r="AM3104"/>
    </row>
    <row r="3105" spans="30:39" x14ac:dyDescent="0.2">
      <c r="AD3105"/>
      <c r="AJ3105"/>
      <c r="AM3105"/>
    </row>
    <row r="3106" spans="30:39" x14ac:dyDescent="0.2">
      <c r="AD3106"/>
      <c r="AJ3106"/>
      <c r="AM3106"/>
    </row>
    <row r="3107" spans="30:39" x14ac:dyDescent="0.2">
      <c r="AD3107"/>
      <c r="AJ3107"/>
      <c r="AM3107"/>
    </row>
    <row r="3108" spans="30:39" x14ac:dyDescent="0.2">
      <c r="AD3108"/>
      <c r="AJ3108"/>
      <c r="AM3108"/>
    </row>
    <row r="3109" spans="30:39" x14ac:dyDescent="0.2">
      <c r="AD3109"/>
      <c r="AJ3109"/>
      <c r="AM3109"/>
    </row>
    <row r="3110" spans="30:39" x14ac:dyDescent="0.2">
      <c r="AD3110"/>
      <c r="AJ3110"/>
      <c r="AM3110"/>
    </row>
    <row r="3111" spans="30:39" x14ac:dyDescent="0.2">
      <c r="AD3111"/>
      <c r="AJ3111"/>
      <c r="AM3111"/>
    </row>
    <row r="3112" spans="30:39" x14ac:dyDescent="0.2">
      <c r="AD3112"/>
      <c r="AJ3112"/>
      <c r="AM3112"/>
    </row>
    <row r="3113" spans="30:39" x14ac:dyDescent="0.2">
      <c r="AD3113"/>
      <c r="AJ3113"/>
      <c r="AM3113"/>
    </row>
    <row r="3114" spans="30:39" x14ac:dyDescent="0.2">
      <c r="AD3114"/>
      <c r="AJ3114"/>
      <c r="AM3114"/>
    </row>
    <row r="3115" spans="30:39" x14ac:dyDescent="0.2">
      <c r="AD3115"/>
      <c r="AJ3115"/>
      <c r="AM3115"/>
    </row>
    <row r="3116" spans="30:39" x14ac:dyDescent="0.2">
      <c r="AD3116"/>
      <c r="AJ3116"/>
      <c r="AM3116"/>
    </row>
    <row r="3117" spans="30:39" x14ac:dyDescent="0.2">
      <c r="AD3117"/>
      <c r="AJ3117"/>
      <c r="AM3117"/>
    </row>
    <row r="3118" spans="30:39" x14ac:dyDescent="0.2">
      <c r="AD3118"/>
      <c r="AJ3118"/>
      <c r="AM3118"/>
    </row>
    <row r="3119" spans="30:39" x14ac:dyDescent="0.2">
      <c r="AD3119"/>
      <c r="AJ3119"/>
      <c r="AM3119"/>
    </row>
    <row r="3120" spans="30:39" x14ac:dyDescent="0.2">
      <c r="AD3120"/>
      <c r="AJ3120"/>
      <c r="AM3120"/>
    </row>
    <row r="3121" spans="30:39" x14ac:dyDescent="0.2">
      <c r="AD3121"/>
      <c r="AJ3121"/>
      <c r="AM3121"/>
    </row>
    <row r="3122" spans="30:39" x14ac:dyDescent="0.2">
      <c r="AD3122"/>
      <c r="AJ3122"/>
      <c r="AM3122"/>
    </row>
    <row r="3123" spans="30:39" x14ac:dyDescent="0.2">
      <c r="AD3123"/>
      <c r="AJ3123"/>
      <c r="AM3123"/>
    </row>
    <row r="3124" spans="30:39" x14ac:dyDescent="0.2">
      <c r="AD3124"/>
      <c r="AJ3124"/>
      <c r="AM3124"/>
    </row>
    <row r="3125" spans="30:39" x14ac:dyDescent="0.2">
      <c r="AD3125"/>
      <c r="AJ3125"/>
      <c r="AM3125"/>
    </row>
    <row r="3126" spans="30:39" x14ac:dyDescent="0.2">
      <c r="AD3126"/>
      <c r="AJ3126"/>
      <c r="AM3126"/>
    </row>
    <row r="3127" spans="30:39" x14ac:dyDescent="0.2">
      <c r="AD3127"/>
      <c r="AJ3127"/>
      <c r="AM3127"/>
    </row>
    <row r="3128" spans="30:39" x14ac:dyDescent="0.2">
      <c r="AD3128"/>
      <c r="AJ3128"/>
      <c r="AM3128"/>
    </row>
    <row r="3129" spans="30:39" x14ac:dyDescent="0.2">
      <c r="AD3129"/>
      <c r="AJ3129"/>
      <c r="AM3129"/>
    </row>
    <row r="3130" spans="30:39" x14ac:dyDescent="0.2">
      <c r="AD3130"/>
      <c r="AJ3130"/>
      <c r="AM3130"/>
    </row>
    <row r="3131" spans="30:39" x14ac:dyDescent="0.2">
      <c r="AD3131"/>
      <c r="AJ3131"/>
      <c r="AM3131"/>
    </row>
    <row r="3132" spans="30:39" x14ac:dyDescent="0.2">
      <c r="AD3132"/>
      <c r="AJ3132"/>
      <c r="AM3132"/>
    </row>
    <row r="3133" spans="30:39" x14ac:dyDescent="0.2">
      <c r="AD3133"/>
      <c r="AJ3133"/>
      <c r="AM3133"/>
    </row>
    <row r="3134" spans="30:39" x14ac:dyDescent="0.2">
      <c r="AD3134"/>
      <c r="AJ3134"/>
      <c r="AM3134"/>
    </row>
    <row r="3135" spans="30:39" x14ac:dyDescent="0.2">
      <c r="AD3135"/>
      <c r="AJ3135"/>
      <c r="AM3135"/>
    </row>
    <row r="3136" spans="30:39" x14ac:dyDescent="0.2">
      <c r="AD3136"/>
      <c r="AJ3136"/>
      <c r="AM3136"/>
    </row>
    <row r="3137" spans="30:39" x14ac:dyDescent="0.2">
      <c r="AD3137"/>
      <c r="AJ3137"/>
      <c r="AM3137"/>
    </row>
    <row r="3138" spans="30:39" x14ac:dyDescent="0.2">
      <c r="AD3138"/>
      <c r="AJ3138"/>
      <c r="AM3138"/>
    </row>
    <row r="3139" spans="30:39" x14ac:dyDescent="0.2">
      <c r="AD3139"/>
      <c r="AJ3139"/>
      <c r="AM3139"/>
    </row>
    <row r="3140" spans="30:39" x14ac:dyDescent="0.2">
      <c r="AD3140"/>
      <c r="AJ3140"/>
      <c r="AM3140"/>
    </row>
    <row r="3141" spans="30:39" x14ac:dyDescent="0.2">
      <c r="AD3141"/>
      <c r="AJ3141"/>
      <c r="AM3141"/>
    </row>
    <row r="3142" spans="30:39" x14ac:dyDescent="0.2">
      <c r="AD3142"/>
      <c r="AJ3142"/>
      <c r="AM3142"/>
    </row>
    <row r="3143" spans="30:39" x14ac:dyDescent="0.2">
      <c r="AD3143"/>
      <c r="AJ3143"/>
      <c r="AM3143"/>
    </row>
    <row r="3144" spans="30:39" x14ac:dyDescent="0.2">
      <c r="AD3144"/>
      <c r="AJ3144"/>
      <c r="AM3144"/>
    </row>
    <row r="3145" spans="30:39" x14ac:dyDescent="0.2">
      <c r="AD3145"/>
      <c r="AJ3145"/>
      <c r="AM3145"/>
    </row>
    <row r="3146" spans="30:39" x14ac:dyDescent="0.2">
      <c r="AD3146"/>
      <c r="AJ3146"/>
      <c r="AM3146"/>
    </row>
    <row r="3147" spans="30:39" x14ac:dyDescent="0.2">
      <c r="AD3147"/>
      <c r="AJ3147"/>
      <c r="AM3147"/>
    </row>
    <row r="3148" spans="30:39" x14ac:dyDescent="0.2">
      <c r="AD3148"/>
      <c r="AJ3148"/>
      <c r="AM3148"/>
    </row>
    <row r="3149" spans="30:39" x14ac:dyDescent="0.2">
      <c r="AD3149"/>
      <c r="AJ3149"/>
      <c r="AM3149"/>
    </row>
    <row r="3150" spans="30:39" x14ac:dyDescent="0.2">
      <c r="AD3150"/>
      <c r="AJ3150"/>
      <c r="AM3150"/>
    </row>
    <row r="3151" spans="30:39" x14ac:dyDescent="0.2">
      <c r="AD3151"/>
      <c r="AJ3151"/>
      <c r="AM3151"/>
    </row>
    <row r="3152" spans="30:39" x14ac:dyDescent="0.2">
      <c r="AD3152"/>
      <c r="AJ3152"/>
      <c r="AM3152"/>
    </row>
    <row r="3153" spans="30:39" x14ac:dyDescent="0.2">
      <c r="AD3153"/>
      <c r="AJ3153"/>
      <c r="AM3153"/>
    </row>
    <row r="3154" spans="30:39" x14ac:dyDescent="0.2">
      <c r="AD3154"/>
      <c r="AJ3154"/>
      <c r="AM3154"/>
    </row>
    <row r="3155" spans="30:39" x14ac:dyDescent="0.2">
      <c r="AD3155"/>
      <c r="AJ3155"/>
      <c r="AM3155"/>
    </row>
    <row r="3156" spans="30:39" x14ac:dyDescent="0.2">
      <c r="AD3156"/>
      <c r="AJ3156"/>
      <c r="AM3156"/>
    </row>
    <row r="3157" spans="30:39" x14ac:dyDescent="0.2">
      <c r="AD3157"/>
      <c r="AJ3157"/>
      <c r="AM3157"/>
    </row>
    <row r="3158" spans="30:39" x14ac:dyDescent="0.2">
      <c r="AD3158"/>
      <c r="AJ3158"/>
      <c r="AM3158"/>
    </row>
    <row r="3159" spans="30:39" x14ac:dyDescent="0.2">
      <c r="AD3159"/>
      <c r="AJ3159"/>
      <c r="AM3159"/>
    </row>
    <row r="3160" spans="30:39" x14ac:dyDescent="0.2">
      <c r="AD3160"/>
      <c r="AJ3160"/>
      <c r="AM3160"/>
    </row>
    <row r="3161" spans="30:39" x14ac:dyDescent="0.2">
      <c r="AD3161"/>
      <c r="AJ3161"/>
      <c r="AM3161"/>
    </row>
    <row r="3162" spans="30:39" x14ac:dyDescent="0.2">
      <c r="AD3162"/>
      <c r="AJ3162"/>
      <c r="AM3162"/>
    </row>
    <row r="3163" spans="30:39" x14ac:dyDescent="0.2">
      <c r="AD3163"/>
      <c r="AJ3163"/>
      <c r="AM3163"/>
    </row>
    <row r="3164" spans="30:39" x14ac:dyDescent="0.2">
      <c r="AD3164"/>
      <c r="AJ3164"/>
      <c r="AM3164"/>
    </row>
    <row r="3165" spans="30:39" x14ac:dyDescent="0.2">
      <c r="AD3165"/>
      <c r="AJ3165"/>
      <c r="AM3165"/>
    </row>
    <row r="3166" spans="30:39" x14ac:dyDescent="0.2">
      <c r="AD3166"/>
      <c r="AJ3166"/>
      <c r="AM3166"/>
    </row>
    <row r="3167" spans="30:39" x14ac:dyDescent="0.2">
      <c r="AD3167"/>
      <c r="AJ3167"/>
      <c r="AM3167"/>
    </row>
    <row r="3168" spans="30:39" x14ac:dyDescent="0.2">
      <c r="AD3168"/>
      <c r="AJ3168"/>
      <c r="AM3168"/>
    </row>
    <row r="3169" spans="30:39" x14ac:dyDescent="0.2">
      <c r="AD3169"/>
      <c r="AJ3169"/>
      <c r="AM3169"/>
    </row>
    <row r="3170" spans="30:39" x14ac:dyDescent="0.2">
      <c r="AD3170"/>
      <c r="AJ3170"/>
      <c r="AM3170"/>
    </row>
    <row r="3171" spans="30:39" x14ac:dyDescent="0.2">
      <c r="AD3171"/>
      <c r="AJ3171"/>
      <c r="AM3171"/>
    </row>
    <row r="3172" spans="30:39" x14ac:dyDescent="0.2">
      <c r="AD3172"/>
      <c r="AJ3172"/>
      <c r="AM3172"/>
    </row>
    <row r="3173" spans="30:39" x14ac:dyDescent="0.2">
      <c r="AD3173"/>
      <c r="AJ3173"/>
      <c r="AM3173"/>
    </row>
    <row r="3174" spans="30:39" x14ac:dyDescent="0.2">
      <c r="AD3174"/>
      <c r="AJ3174"/>
      <c r="AM3174"/>
    </row>
    <row r="3175" spans="30:39" x14ac:dyDescent="0.2">
      <c r="AD3175"/>
      <c r="AJ3175"/>
      <c r="AM3175"/>
    </row>
    <row r="3176" spans="30:39" x14ac:dyDescent="0.2">
      <c r="AD3176"/>
      <c r="AJ3176"/>
      <c r="AM3176"/>
    </row>
    <row r="3177" spans="30:39" x14ac:dyDescent="0.2">
      <c r="AD3177"/>
      <c r="AJ3177"/>
      <c r="AM3177"/>
    </row>
    <row r="3178" spans="30:39" x14ac:dyDescent="0.2">
      <c r="AD3178"/>
      <c r="AJ3178"/>
      <c r="AM3178"/>
    </row>
    <row r="3179" spans="30:39" x14ac:dyDescent="0.2">
      <c r="AD3179"/>
      <c r="AJ3179"/>
      <c r="AM3179"/>
    </row>
    <row r="3180" spans="30:39" x14ac:dyDescent="0.2">
      <c r="AD3180"/>
      <c r="AJ3180"/>
      <c r="AM3180"/>
    </row>
    <row r="3181" spans="30:39" x14ac:dyDescent="0.2">
      <c r="AD3181"/>
      <c r="AJ3181"/>
      <c r="AM3181"/>
    </row>
    <row r="3182" spans="30:39" x14ac:dyDescent="0.2">
      <c r="AD3182"/>
      <c r="AJ3182"/>
      <c r="AM3182"/>
    </row>
    <row r="3183" spans="30:39" x14ac:dyDescent="0.2">
      <c r="AD3183"/>
      <c r="AJ3183"/>
      <c r="AM3183"/>
    </row>
    <row r="3184" spans="30:39" x14ac:dyDescent="0.2">
      <c r="AD3184"/>
      <c r="AJ3184"/>
      <c r="AM3184"/>
    </row>
    <row r="3185" spans="30:39" x14ac:dyDescent="0.2">
      <c r="AD3185"/>
      <c r="AJ3185"/>
      <c r="AM3185"/>
    </row>
    <row r="3186" spans="30:39" x14ac:dyDescent="0.2">
      <c r="AD3186"/>
      <c r="AJ3186"/>
      <c r="AM3186"/>
    </row>
    <row r="3187" spans="30:39" x14ac:dyDescent="0.2">
      <c r="AD3187"/>
      <c r="AJ3187"/>
      <c r="AM3187"/>
    </row>
    <row r="3188" spans="30:39" x14ac:dyDescent="0.2">
      <c r="AD3188"/>
      <c r="AJ3188"/>
      <c r="AM3188"/>
    </row>
    <row r="3189" spans="30:39" x14ac:dyDescent="0.2">
      <c r="AD3189"/>
      <c r="AJ3189"/>
      <c r="AM3189"/>
    </row>
    <row r="3190" spans="30:39" x14ac:dyDescent="0.2">
      <c r="AD3190"/>
      <c r="AJ3190"/>
      <c r="AM3190"/>
    </row>
    <row r="3191" spans="30:39" x14ac:dyDescent="0.2">
      <c r="AD3191"/>
      <c r="AJ3191"/>
      <c r="AM3191"/>
    </row>
    <row r="3192" spans="30:39" x14ac:dyDescent="0.2">
      <c r="AD3192"/>
      <c r="AJ3192"/>
      <c r="AM3192"/>
    </row>
    <row r="3193" spans="30:39" x14ac:dyDescent="0.2">
      <c r="AD3193"/>
      <c r="AJ3193"/>
      <c r="AM3193"/>
    </row>
    <row r="3194" spans="30:39" x14ac:dyDescent="0.2">
      <c r="AD3194"/>
      <c r="AJ3194"/>
      <c r="AM3194"/>
    </row>
    <row r="3195" spans="30:39" x14ac:dyDescent="0.2">
      <c r="AD3195"/>
      <c r="AJ3195"/>
      <c r="AM3195"/>
    </row>
    <row r="3196" spans="30:39" x14ac:dyDescent="0.2">
      <c r="AD3196"/>
      <c r="AJ3196"/>
      <c r="AM3196"/>
    </row>
    <row r="3197" spans="30:39" x14ac:dyDescent="0.2">
      <c r="AD3197"/>
      <c r="AJ3197"/>
      <c r="AM3197"/>
    </row>
    <row r="3198" spans="30:39" x14ac:dyDescent="0.2">
      <c r="AD3198"/>
      <c r="AJ3198"/>
      <c r="AM3198"/>
    </row>
    <row r="3199" spans="30:39" x14ac:dyDescent="0.2">
      <c r="AD3199"/>
      <c r="AJ3199"/>
      <c r="AM3199"/>
    </row>
    <row r="3200" spans="30:39" x14ac:dyDescent="0.2">
      <c r="AD3200"/>
      <c r="AJ3200"/>
      <c r="AM3200"/>
    </row>
    <row r="3201" spans="30:39" x14ac:dyDescent="0.2">
      <c r="AD3201"/>
      <c r="AJ3201"/>
      <c r="AM3201"/>
    </row>
    <row r="3202" spans="30:39" x14ac:dyDescent="0.2">
      <c r="AD3202"/>
      <c r="AJ3202"/>
      <c r="AM3202"/>
    </row>
    <row r="3203" spans="30:39" x14ac:dyDescent="0.2">
      <c r="AD3203"/>
      <c r="AJ3203"/>
      <c r="AM3203"/>
    </row>
    <row r="3204" spans="30:39" x14ac:dyDescent="0.2">
      <c r="AD3204"/>
      <c r="AJ3204"/>
      <c r="AM3204"/>
    </row>
    <row r="3205" spans="30:39" x14ac:dyDescent="0.2">
      <c r="AD3205"/>
      <c r="AJ3205"/>
      <c r="AM3205"/>
    </row>
    <row r="3206" spans="30:39" x14ac:dyDescent="0.2">
      <c r="AD3206"/>
      <c r="AJ3206"/>
      <c r="AM3206"/>
    </row>
    <row r="3207" spans="30:39" x14ac:dyDescent="0.2">
      <c r="AD3207"/>
      <c r="AJ3207"/>
      <c r="AM3207"/>
    </row>
    <row r="3208" spans="30:39" x14ac:dyDescent="0.2">
      <c r="AD3208"/>
      <c r="AJ3208"/>
      <c r="AM3208"/>
    </row>
    <row r="3209" spans="30:39" x14ac:dyDescent="0.2">
      <c r="AD3209"/>
      <c r="AJ3209"/>
      <c r="AM3209"/>
    </row>
    <row r="3210" spans="30:39" x14ac:dyDescent="0.2">
      <c r="AD3210"/>
      <c r="AJ3210"/>
      <c r="AM3210"/>
    </row>
    <row r="3211" spans="30:39" x14ac:dyDescent="0.2">
      <c r="AD3211"/>
      <c r="AJ3211"/>
      <c r="AM3211"/>
    </row>
    <row r="3212" spans="30:39" x14ac:dyDescent="0.2">
      <c r="AD3212"/>
      <c r="AJ3212"/>
      <c r="AM3212"/>
    </row>
    <row r="3213" spans="30:39" x14ac:dyDescent="0.2">
      <c r="AD3213"/>
      <c r="AJ3213"/>
      <c r="AM3213"/>
    </row>
    <row r="3214" spans="30:39" x14ac:dyDescent="0.2">
      <c r="AD3214"/>
      <c r="AJ3214"/>
      <c r="AM3214"/>
    </row>
    <row r="3215" spans="30:39" x14ac:dyDescent="0.2">
      <c r="AD3215"/>
      <c r="AJ3215"/>
      <c r="AM3215"/>
    </row>
    <row r="3216" spans="30:39" x14ac:dyDescent="0.2">
      <c r="AD3216"/>
      <c r="AJ3216"/>
      <c r="AM3216"/>
    </row>
    <row r="3217" spans="30:39" x14ac:dyDescent="0.2">
      <c r="AD3217"/>
      <c r="AJ3217"/>
      <c r="AM3217"/>
    </row>
    <row r="3218" spans="30:39" x14ac:dyDescent="0.2">
      <c r="AD3218"/>
      <c r="AJ3218"/>
      <c r="AM3218"/>
    </row>
    <row r="3219" spans="30:39" x14ac:dyDescent="0.2">
      <c r="AD3219"/>
      <c r="AJ3219"/>
      <c r="AM3219"/>
    </row>
    <row r="3220" spans="30:39" x14ac:dyDescent="0.2">
      <c r="AD3220"/>
      <c r="AJ3220"/>
      <c r="AM3220"/>
    </row>
    <row r="3221" spans="30:39" x14ac:dyDescent="0.2">
      <c r="AD3221"/>
      <c r="AJ3221"/>
      <c r="AM3221"/>
    </row>
    <row r="3222" spans="30:39" x14ac:dyDescent="0.2">
      <c r="AD3222"/>
      <c r="AJ3222"/>
      <c r="AM3222"/>
    </row>
    <row r="3223" spans="30:39" x14ac:dyDescent="0.2">
      <c r="AD3223"/>
      <c r="AJ3223"/>
      <c r="AM3223"/>
    </row>
    <row r="3224" spans="30:39" x14ac:dyDescent="0.2">
      <c r="AD3224"/>
      <c r="AJ3224"/>
      <c r="AM3224"/>
    </row>
    <row r="3225" spans="30:39" x14ac:dyDescent="0.2">
      <c r="AD3225"/>
      <c r="AJ3225"/>
      <c r="AM3225"/>
    </row>
    <row r="3226" spans="30:39" x14ac:dyDescent="0.2">
      <c r="AD3226"/>
      <c r="AJ3226"/>
      <c r="AM3226"/>
    </row>
    <row r="3227" spans="30:39" x14ac:dyDescent="0.2">
      <c r="AD3227"/>
      <c r="AJ3227"/>
      <c r="AM3227"/>
    </row>
    <row r="3228" spans="30:39" x14ac:dyDescent="0.2">
      <c r="AD3228"/>
      <c r="AJ3228"/>
      <c r="AM3228"/>
    </row>
    <row r="3229" spans="30:39" x14ac:dyDescent="0.2">
      <c r="AD3229"/>
      <c r="AJ3229"/>
      <c r="AM3229"/>
    </row>
    <row r="3230" spans="30:39" x14ac:dyDescent="0.2">
      <c r="AD3230"/>
      <c r="AJ3230"/>
      <c r="AM3230"/>
    </row>
    <row r="3231" spans="30:39" x14ac:dyDescent="0.2">
      <c r="AD3231"/>
      <c r="AJ3231"/>
      <c r="AM3231"/>
    </row>
    <row r="3232" spans="30:39" x14ac:dyDescent="0.2">
      <c r="AD3232"/>
      <c r="AJ3232"/>
      <c r="AM3232"/>
    </row>
    <row r="3233" spans="30:39" x14ac:dyDescent="0.2">
      <c r="AD3233"/>
      <c r="AJ3233"/>
      <c r="AM3233"/>
    </row>
    <row r="3234" spans="30:39" x14ac:dyDescent="0.2">
      <c r="AD3234"/>
      <c r="AJ3234"/>
      <c r="AM3234"/>
    </row>
    <row r="3235" spans="30:39" x14ac:dyDescent="0.2">
      <c r="AD3235"/>
      <c r="AJ3235"/>
      <c r="AM3235"/>
    </row>
    <row r="3236" spans="30:39" x14ac:dyDescent="0.2">
      <c r="AD3236"/>
      <c r="AJ3236"/>
      <c r="AM3236"/>
    </row>
    <row r="3237" spans="30:39" x14ac:dyDescent="0.2">
      <c r="AD3237"/>
      <c r="AJ3237"/>
      <c r="AM3237"/>
    </row>
    <row r="3238" spans="30:39" x14ac:dyDescent="0.2">
      <c r="AD3238"/>
      <c r="AJ3238"/>
      <c r="AM3238"/>
    </row>
    <row r="3239" spans="30:39" x14ac:dyDescent="0.2">
      <c r="AD3239"/>
      <c r="AJ3239"/>
      <c r="AM3239"/>
    </row>
    <row r="3240" spans="30:39" x14ac:dyDescent="0.2">
      <c r="AD3240"/>
      <c r="AJ3240"/>
      <c r="AM3240"/>
    </row>
    <row r="3241" spans="30:39" x14ac:dyDescent="0.2">
      <c r="AD3241"/>
      <c r="AJ3241"/>
      <c r="AM3241"/>
    </row>
    <row r="3242" spans="30:39" x14ac:dyDescent="0.2">
      <c r="AD3242"/>
      <c r="AJ3242"/>
      <c r="AM3242"/>
    </row>
    <row r="3243" spans="30:39" x14ac:dyDescent="0.2">
      <c r="AD3243"/>
      <c r="AJ3243"/>
      <c r="AM3243"/>
    </row>
    <row r="3244" spans="30:39" x14ac:dyDescent="0.2">
      <c r="AD3244"/>
      <c r="AJ3244"/>
      <c r="AM3244"/>
    </row>
    <row r="3245" spans="30:39" x14ac:dyDescent="0.2">
      <c r="AD3245"/>
      <c r="AJ3245"/>
      <c r="AM3245"/>
    </row>
    <row r="3246" spans="30:39" x14ac:dyDescent="0.2">
      <c r="AD3246"/>
      <c r="AJ3246"/>
      <c r="AM3246"/>
    </row>
    <row r="3247" spans="30:39" x14ac:dyDescent="0.2">
      <c r="AD3247"/>
      <c r="AJ3247"/>
      <c r="AM3247"/>
    </row>
    <row r="3248" spans="30:39" x14ac:dyDescent="0.2">
      <c r="AD3248"/>
      <c r="AJ3248"/>
      <c r="AM3248"/>
    </row>
    <row r="3249" spans="30:39" x14ac:dyDescent="0.2">
      <c r="AD3249"/>
      <c r="AJ3249"/>
      <c r="AM3249"/>
    </row>
    <row r="3250" spans="30:39" x14ac:dyDescent="0.2">
      <c r="AD3250"/>
      <c r="AJ3250"/>
      <c r="AM3250"/>
    </row>
    <row r="3251" spans="30:39" x14ac:dyDescent="0.2">
      <c r="AD3251"/>
      <c r="AJ3251"/>
      <c r="AM3251"/>
    </row>
    <row r="3252" spans="30:39" x14ac:dyDescent="0.2">
      <c r="AD3252"/>
      <c r="AJ3252"/>
      <c r="AM3252"/>
    </row>
    <row r="3253" spans="30:39" x14ac:dyDescent="0.2">
      <c r="AD3253"/>
      <c r="AJ3253"/>
      <c r="AM3253"/>
    </row>
    <row r="3254" spans="30:39" x14ac:dyDescent="0.2">
      <c r="AD3254"/>
      <c r="AJ3254"/>
      <c r="AM3254"/>
    </row>
    <row r="3255" spans="30:39" x14ac:dyDescent="0.2">
      <c r="AD3255"/>
      <c r="AJ3255"/>
      <c r="AM3255"/>
    </row>
    <row r="3256" spans="30:39" x14ac:dyDescent="0.2">
      <c r="AD3256"/>
      <c r="AJ3256"/>
      <c r="AM3256"/>
    </row>
    <row r="3257" spans="30:39" x14ac:dyDescent="0.2">
      <c r="AD3257"/>
      <c r="AJ3257"/>
      <c r="AM3257"/>
    </row>
    <row r="3258" spans="30:39" x14ac:dyDescent="0.2">
      <c r="AD3258"/>
      <c r="AJ3258"/>
      <c r="AM3258"/>
    </row>
    <row r="3259" spans="30:39" x14ac:dyDescent="0.2">
      <c r="AD3259"/>
      <c r="AJ3259"/>
      <c r="AM3259"/>
    </row>
    <row r="3260" spans="30:39" x14ac:dyDescent="0.2">
      <c r="AD3260"/>
      <c r="AJ3260"/>
      <c r="AM3260"/>
    </row>
    <row r="3261" spans="30:39" x14ac:dyDescent="0.2">
      <c r="AD3261"/>
      <c r="AJ3261"/>
      <c r="AM3261"/>
    </row>
    <row r="3262" spans="30:39" x14ac:dyDescent="0.2">
      <c r="AD3262"/>
      <c r="AJ3262"/>
      <c r="AM3262"/>
    </row>
    <row r="3263" spans="30:39" x14ac:dyDescent="0.2">
      <c r="AD3263"/>
      <c r="AJ3263"/>
      <c r="AM3263"/>
    </row>
    <row r="3264" spans="30:39" x14ac:dyDescent="0.2">
      <c r="AD3264"/>
      <c r="AJ3264"/>
      <c r="AM3264"/>
    </row>
    <row r="3265" spans="30:39" x14ac:dyDescent="0.2">
      <c r="AD3265"/>
      <c r="AJ3265"/>
      <c r="AM3265"/>
    </row>
    <row r="3266" spans="30:39" x14ac:dyDescent="0.2">
      <c r="AD3266"/>
      <c r="AJ3266"/>
      <c r="AM3266"/>
    </row>
    <row r="3267" spans="30:39" x14ac:dyDescent="0.2">
      <c r="AD3267"/>
      <c r="AJ3267"/>
      <c r="AM3267"/>
    </row>
    <row r="3268" spans="30:39" x14ac:dyDescent="0.2">
      <c r="AD3268"/>
      <c r="AJ3268"/>
      <c r="AM3268"/>
    </row>
    <row r="3269" spans="30:39" x14ac:dyDescent="0.2">
      <c r="AD3269"/>
      <c r="AJ3269"/>
      <c r="AM3269"/>
    </row>
    <row r="3270" spans="30:39" x14ac:dyDescent="0.2">
      <c r="AD3270"/>
      <c r="AJ3270"/>
      <c r="AM3270"/>
    </row>
    <row r="3271" spans="30:39" x14ac:dyDescent="0.2">
      <c r="AD3271"/>
      <c r="AJ3271"/>
      <c r="AM3271"/>
    </row>
    <row r="3272" spans="30:39" x14ac:dyDescent="0.2">
      <c r="AD3272"/>
      <c r="AJ3272"/>
      <c r="AM3272"/>
    </row>
    <row r="3273" spans="30:39" x14ac:dyDescent="0.2">
      <c r="AD3273"/>
      <c r="AJ3273"/>
      <c r="AM3273"/>
    </row>
    <row r="3274" spans="30:39" x14ac:dyDescent="0.2">
      <c r="AD3274"/>
      <c r="AJ3274"/>
      <c r="AM3274"/>
    </row>
    <row r="3275" spans="30:39" x14ac:dyDescent="0.2">
      <c r="AD3275"/>
      <c r="AJ3275"/>
      <c r="AM3275"/>
    </row>
    <row r="3276" spans="30:39" x14ac:dyDescent="0.2">
      <c r="AD3276"/>
      <c r="AJ3276"/>
      <c r="AM3276"/>
    </row>
    <row r="3277" spans="30:39" x14ac:dyDescent="0.2">
      <c r="AD3277"/>
      <c r="AJ3277"/>
      <c r="AM3277"/>
    </row>
    <row r="3278" spans="30:39" x14ac:dyDescent="0.2">
      <c r="AD3278"/>
      <c r="AJ3278"/>
      <c r="AM3278"/>
    </row>
    <row r="3279" spans="30:39" x14ac:dyDescent="0.2">
      <c r="AD3279"/>
      <c r="AJ3279"/>
      <c r="AM3279"/>
    </row>
    <row r="3280" spans="30:39" x14ac:dyDescent="0.2">
      <c r="AD3280"/>
      <c r="AJ3280"/>
      <c r="AM3280"/>
    </row>
    <row r="3281" spans="30:39" x14ac:dyDescent="0.2">
      <c r="AD3281"/>
      <c r="AJ3281"/>
      <c r="AM3281"/>
    </row>
    <row r="3282" spans="30:39" x14ac:dyDescent="0.2">
      <c r="AD3282"/>
      <c r="AJ3282"/>
      <c r="AM3282"/>
    </row>
    <row r="3283" spans="30:39" x14ac:dyDescent="0.2">
      <c r="AD3283"/>
      <c r="AJ3283"/>
      <c r="AM3283"/>
    </row>
    <row r="3284" spans="30:39" x14ac:dyDescent="0.2">
      <c r="AD3284"/>
      <c r="AJ3284"/>
      <c r="AM3284"/>
    </row>
    <row r="3285" spans="30:39" x14ac:dyDescent="0.2">
      <c r="AD3285"/>
      <c r="AJ3285"/>
      <c r="AM3285"/>
    </row>
    <row r="3286" spans="30:39" x14ac:dyDescent="0.2">
      <c r="AD3286"/>
      <c r="AJ3286"/>
      <c r="AM3286"/>
    </row>
    <row r="3287" spans="30:39" x14ac:dyDescent="0.2">
      <c r="AD3287"/>
      <c r="AJ3287"/>
      <c r="AM3287"/>
    </row>
    <row r="3288" spans="30:39" x14ac:dyDescent="0.2">
      <c r="AD3288"/>
      <c r="AJ3288"/>
      <c r="AM3288"/>
    </row>
    <row r="3289" spans="30:39" x14ac:dyDescent="0.2">
      <c r="AD3289"/>
      <c r="AJ3289"/>
      <c r="AM3289"/>
    </row>
    <row r="3290" spans="30:39" x14ac:dyDescent="0.2">
      <c r="AD3290"/>
      <c r="AJ3290"/>
      <c r="AM3290"/>
    </row>
    <row r="3291" spans="30:39" x14ac:dyDescent="0.2">
      <c r="AD3291"/>
      <c r="AJ3291"/>
      <c r="AM3291"/>
    </row>
    <row r="3292" spans="30:39" x14ac:dyDescent="0.2">
      <c r="AD3292"/>
      <c r="AJ3292"/>
      <c r="AM3292"/>
    </row>
    <row r="3293" spans="30:39" x14ac:dyDescent="0.2">
      <c r="AD3293"/>
      <c r="AJ3293"/>
      <c r="AM3293"/>
    </row>
    <row r="3294" spans="30:39" x14ac:dyDescent="0.2">
      <c r="AD3294"/>
      <c r="AJ3294"/>
      <c r="AM3294"/>
    </row>
    <row r="3295" spans="30:39" x14ac:dyDescent="0.2">
      <c r="AD3295"/>
      <c r="AJ3295"/>
      <c r="AM3295"/>
    </row>
    <row r="3296" spans="30:39" x14ac:dyDescent="0.2">
      <c r="AD3296"/>
      <c r="AJ3296"/>
      <c r="AM3296"/>
    </row>
    <row r="3297" spans="30:39" x14ac:dyDescent="0.2">
      <c r="AD3297"/>
      <c r="AJ3297"/>
      <c r="AM3297"/>
    </row>
    <row r="3298" spans="30:39" x14ac:dyDescent="0.2">
      <c r="AD3298"/>
      <c r="AJ3298"/>
      <c r="AM3298"/>
    </row>
    <row r="3299" spans="30:39" x14ac:dyDescent="0.2">
      <c r="AD3299"/>
      <c r="AJ3299"/>
      <c r="AM3299"/>
    </row>
    <row r="3300" spans="30:39" x14ac:dyDescent="0.2">
      <c r="AD3300"/>
      <c r="AJ3300"/>
      <c r="AM3300"/>
    </row>
    <row r="3301" spans="30:39" x14ac:dyDescent="0.2">
      <c r="AD3301"/>
      <c r="AJ3301"/>
      <c r="AM3301"/>
    </row>
    <row r="3302" spans="30:39" x14ac:dyDescent="0.2">
      <c r="AD3302"/>
      <c r="AJ3302"/>
      <c r="AM3302"/>
    </row>
    <row r="3303" spans="30:39" x14ac:dyDescent="0.2">
      <c r="AD3303"/>
      <c r="AJ3303"/>
      <c r="AM3303"/>
    </row>
    <row r="3304" spans="30:39" x14ac:dyDescent="0.2">
      <c r="AD3304"/>
      <c r="AJ3304"/>
      <c r="AM3304"/>
    </row>
    <row r="3305" spans="30:39" x14ac:dyDescent="0.2">
      <c r="AD3305"/>
      <c r="AJ3305"/>
      <c r="AM3305"/>
    </row>
    <row r="3306" spans="30:39" x14ac:dyDescent="0.2">
      <c r="AD3306"/>
      <c r="AJ3306"/>
      <c r="AM3306"/>
    </row>
    <row r="3307" spans="30:39" x14ac:dyDescent="0.2">
      <c r="AD3307"/>
      <c r="AJ3307"/>
      <c r="AM3307"/>
    </row>
    <row r="3308" spans="30:39" x14ac:dyDescent="0.2">
      <c r="AD3308"/>
      <c r="AJ3308"/>
      <c r="AM3308"/>
    </row>
    <row r="3309" spans="30:39" x14ac:dyDescent="0.2">
      <c r="AD3309"/>
      <c r="AJ3309"/>
      <c r="AM3309"/>
    </row>
    <row r="3310" spans="30:39" x14ac:dyDescent="0.2">
      <c r="AD3310"/>
      <c r="AJ3310"/>
      <c r="AM3310"/>
    </row>
    <row r="3311" spans="30:39" x14ac:dyDescent="0.2">
      <c r="AD3311"/>
      <c r="AJ3311"/>
      <c r="AM3311"/>
    </row>
    <row r="3312" spans="30:39" x14ac:dyDescent="0.2">
      <c r="AD3312"/>
      <c r="AJ3312"/>
      <c r="AM3312"/>
    </row>
    <row r="3313" spans="30:39" x14ac:dyDescent="0.2">
      <c r="AD3313"/>
      <c r="AJ3313"/>
      <c r="AM3313"/>
    </row>
    <row r="3314" spans="30:39" x14ac:dyDescent="0.2">
      <c r="AD3314"/>
      <c r="AJ3314"/>
      <c r="AM3314"/>
    </row>
    <row r="3315" spans="30:39" x14ac:dyDescent="0.2">
      <c r="AD3315"/>
      <c r="AJ3315"/>
      <c r="AM3315"/>
    </row>
    <row r="3316" spans="30:39" x14ac:dyDescent="0.2">
      <c r="AD3316"/>
      <c r="AJ3316"/>
      <c r="AM3316"/>
    </row>
    <row r="3317" spans="30:39" x14ac:dyDescent="0.2">
      <c r="AD3317"/>
      <c r="AJ3317"/>
      <c r="AM3317"/>
    </row>
    <row r="3318" spans="30:39" x14ac:dyDescent="0.2">
      <c r="AD3318"/>
      <c r="AJ3318"/>
      <c r="AM3318"/>
    </row>
    <row r="3319" spans="30:39" x14ac:dyDescent="0.2">
      <c r="AD3319"/>
      <c r="AJ3319"/>
      <c r="AM3319"/>
    </row>
    <row r="3320" spans="30:39" x14ac:dyDescent="0.2">
      <c r="AD3320"/>
      <c r="AJ3320"/>
      <c r="AM3320"/>
    </row>
    <row r="3321" spans="30:39" x14ac:dyDescent="0.2">
      <c r="AD3321"/>
      <c r="AJ3321"/>
      <c r="AM3321"/>
    </row>
    <row r="3322" spans="30:39" x14ac:dyDescent="0.2">
      <c r="AD3322"/>
      <c r="AJ3322"/>
      <c r="AM3322"/>
    </row>
    <row r="3323" spans="30:39" x14ac:dyDescent="0.2">
      <c r="AD3323"/>
      <c r="AJ3323"/>
      <c r="AM3323"/>
    </row>
    <row r="3324" spans="30:39" x14ac:dyDescent="0.2">
      <c r="AD3324"/>
      <c r="AJ3324"/>
      <c r="AM3324"/>
    </row>
    <row r="3325" spans="30:39" x14ac:dyDescent="0.2">
      <c r="AD3325"/>
      <c r="AJ3325"/>
      <c r="AM3325"/>
    </row>
    <row r="3326" spans="30:39" x14ac:dyDescent="0.2">
      <c r="AD3326"/>
      <c r="AJ3326"/>
      <c r="AM3326"/>
    </row>
    <row r="3327" spans="30:39" x14ac:dyDescent="0.2">
      <c r="AD3327"/>
      <c r="AJ3327"/>
      <c r="AM3327"/>
    </row>
    <row r="3328" spans="30:39" x14ac:dyDescent="0.2">
      <c r="AD3328"/>
      <c r="AJ3328"/>
      <c r="AM3328"/>
    </row>
    <row r="3329" spans="30:39" x14ac:dyDescent="0.2">
      <c r="AD3329"/>
      <c r="AJ3329"/>
      <c r="AM3329"/>
    </row>
    <row r="3330" spans="30:39" x14ac:dyDescent="0.2">
      <c r="AD3330"/>
      <c r="AJ3330"/>
      <c r="AM3330"/>
    </row>
    <row r="3331" spans="30:39" x14ac:dyDescent="0.2">
      <c r="AD3331"/>
      <c r="AJ3331"/>
      <c r="AM3331"/>
    </row>
    <row r="3332" spans="30:39" x14ac:dyDescent="0.2">
      <c r="AD3332"/>
      <c r="AJ3332"/>
      <c r="AM3332"/>
    </row>
    <row r="3333" spans="30:39" x14ac:dyDescent="0.2">
      <c r="AD3333"/>
      <c r="AJ3333"/>
      <c r="AM3333"/>
    </row>
    <row r="3334" spans="30:39" x14ac:dyDescent="0.2">
      <c r="AD3334"/>
      <c r="AJ3334"/>
      <c r="AM3334"/>
    </row>
    <row r="3335" spans="30:39" x14ac:dyDescent="0.2">
      <c r="AD3335"/>
      <c r="AJ3335"/>
      <c r="AM3335"/>
    </row>
  </sheetData>
  <pageMargins left="0.7" right="0.7" top="1.1437499999999998" bottom="1.1437499999999998" header="0.75" footer="0.75"/>
  <pageSetup paperSize="0" fitToWidth="0" fitToHeight="0" orientation="portrait" horizontalDpi="0" verticalDpi="0" copies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V173"/>
  <sheetViews>
    <sheetView topLeftCell="A21" zoomScale="144" workbookViewId="0">
      <pane xSplit="1" topLeftCell="V1" activePane="topRight" state="frozen"/>
      <selection pane="topRight" activeCell="AD10" sqref="AD10"/>
    </sheetView>
  </sheetViews>
  <sheetFormatPr baseColWidth="10" defaultColWidth="8.83203125" defaultRowHeight="15" x14ac:dyDescent="0.2"/>
  <cols>
    <col min="1" max="1" width="37" style="22" customWidth="1"/>
    <col min="2" max="2" width="20.33203125" style="22" customWidth="1"/>
    <col min="3" max="5" width="18" style="22" customWidth="1"/>
    <col min="6" max="6" width="20.33203125" style="22" customWidth="1"/>
    <col min="7" max="9" width="18" style="22" customWidth="1"/>
    <col min="10" max="10" width="18.33203125" style="22" customWidth="1"/>
    <col min="11" max="12" width="18" style="22" customWidth="1"/>
    <col min="13" max="13" width="19.6640625" style="22" customWidth="1"/>
    <col min="14" max="14" width="1.33203125" style="21" customWidth="1"/>
    <col min="15" max="15" width="16" style="21" customWidth="1"/>
    <col min="16" max="16" width="12.33203125" style="21" customWidth="1"/>
    <col min="17" max="17" width="1.5" style="21" customWidth="1"/>
    <col min="18" max="30" width="12.1640625" style="22" customWidth="1"/>
    <col min="31" max="31" width="27.5" style="22" customWidth="1"/>
    <col min="32" max="32" width="16" style="22" customWidth="1"/>
    <col min="33" max="74" width="12.1640625" style="22" customWidth="1"/>
    <col min="75" max="1024" width="12.1640625" customWidth="1"/>
  </cols>
  <sheetData>
    <row r="1" spans="1:55" x14ac:dyDescent="0.2">
      <c r="A1" s="38" t="s">
        <v>11</v>
      </c>
      <c r="B1" s="39" t="s">
        <v>12</v>
      </c>
      <c r="C1" s="39" t="s">
        <v>13</v>
      </c>
      <c r="D1" s="39" t="s">
        <v>14</v>
      </c>
      <c r="E1" s="39" t="s">
        <v>15</v>
      </c>
      <c r="F1" s="39" t="s">
        <v>16</v>
      </c>
      <c r="G1" s="39" t="s">
        <v>17</v>
      </c>
      <c r="H1" s="39" t="s">
        <v>18</v>
      </c>
      <c r="I1" s="39" t="s">
        <v>19</v>
      </c>
      <c r="J1" s="39" t="s">
        <v>20</v>
      </c>
      <c r="K1" s="39" t="s">
        <v>21</v>
      </c>
      <c r="L1" s="39" t="s">
        <v>22</v>
      </c>
      <c r="M1" s="40" t="s">
        <v>23</v>
      </c>
      <c r="N1" s="41"/>
      <c r="O1" s="42" t="s">
        <v>24</v>
      </c>
      <c r="P1" s="42" t="s">
        <v>25</v>
      </c>
      <c r="Q1" s="41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4" t="s">
        <v>26</v>
      </c>
      <c r="AF1" s="45">
        <v>500</v>
      </c>
      <c r="AG1" s="43"/>
      <c r="AH1" s="43"/>
      <c r="AI1" s="43"/>
      <c r="AJ1" s="43"/>
      <c r="AK1" s="43"/>
      <c r="AL1" s="43"/>
      <c r="AM1" s="43"/>
      <c r="AN1" s="43"/>
      <c r="AO1" s="43"/>
      <c r="AP1" s="43"/>
      <c r="AQ1" s="43"/>
      <c r="AR1" s="43"/>
      <c r="AS1" s="43"/>
      <c r="AT1" s="43"/>
      <c r="AU1" s="43"/>
      <c r="AV1" s="43"/>
      <c r="AW1" s="43"/>
      <c r="AX1" s="43"/>
      <c r="AY1" s="43"/>
      <c r="AZ1" s="43"/>
      <c r="BA1" s="43"/>
      <c r="BB1" s="43"/>
      <c r="BC1" s="43"/>
    </row>
    <row r="2" spans="1:55" x14ac:dyDescent="0.2">
      <c r="A2" s="46" t="s">
        <v>27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1"/>
      <c r="O2" s="48"/>
      <c r="P2" s="48"/>
      <c r="Q2" s="41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4" t="s">
        <v>28</v>
      </c>
      <c r="AF2" s="45">
        <v>350</v>
      </c>
      <c r="AG2" s="43"/>
      <c r="AH2" s="43"/>
      <c r="AI2" s="43"/>
      <c r="AJ2" s="43"/>
      <c r="AK2" s="43"/>
      <c r="AL2" s="43"/>
      <c r="AM2" s="43"/>
      <c r="AN2" s="43"/>
      <c r="AO2" s="43"/>
      <c r="AP2" s="43"/>
      <c r="AQ2" s="43"/>
      <c r="AR2" s="43"/>
      <c r="AS2" s="43"/>
      <c r="AT2" s="43"/>
      <c r="AU2" s="43"/>
      <c r="AV2" s="43"/>
      <c r="AW2" s="43"/>
      <c r="AX2" s="43"/>
      <c r="AY2" s="43"/>
      <c r="AZ2" s="43"/>
      <c r="BA2" s="43"/>
      <c r="BB2" s="43"/>
      <c r="BC2" s="43"/>
    </row>
    <row r="3" spans="1:55" x14ac:dyDescent="0.2">
      <c r="A3" s="52" t="s">
        <v>139</v>
      </c>
      <c r="B3" s="53"/>
      <c r="C3" s="53"/>
      <c r="D3" s="53"/>
      <c r="E3" s="54"/>
      <c r="F3" s="54"/>
      <c r="G3" s="54"/>
      <c r="H3" s="53"/>
      <c r="I3" s="53"/>
      <c r="J3" s="53"/>
      <c r="K3" s="53"/>
      <c r="L3" s="53"/>
      <c r="M3" s="53"/>
      <c r="N3" s="43"/>
      <c r="O3" s="50" t="e">
        <f>AVERAGE('Income Statement'!$B3:$M3)</f>
        <v>#DIV/0!</v>
      </c>
      <c r="P3" s="51" t="e">
        <f>O3/$O$17</f>
        <v>#DIV/0!</v>
      </c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  <c r="AI3" s="43"/>
      <c r="AJ3" s="43"/>
      <c r="AK3" s="43"/>
      <c r="AL3" s="43"/>
      <c r="AM3" s="43"/>
      <c r="AN3" s="43"/>
      <c r="AO3" s="43"/>
      <c r="AP3" s="43"/>
      <c r="AQ3" s="43"/>
      <c r="AR3" s="43"/>
      <c r="AS3" s="43"/>
      <c r="AT3" s="43"/>
      <c r="AU3" s="43"/>
      <c r="AV3" s="43"/>
      <c r="AW3" s="43"/>
      <c r="AX3" s="43"/>
      <c r="AY3" s="43"/>
      <c r="AZ3" s="43"/>
      <c r="BA3" s="43"/>
      <c r="BB3" s="43"/>
      <c r="BC3" s="43"/>
    </row>
    <row r="4" spans="1:55" x14ac:dyDescent="0.2">
      <c r="A4" s="55" t="s">
        <v>29</v>
      </c>
      <c r="B4" s="54">
        <v>1600</v>
      </c>
      <c r="C4" s="54">
        <v>1600</v>
      </c>
      <c r="D4" s="54">
        <v>1600</v>
      </c>
      <c r="E4" s="54">
        <v>1600</v>
      </c>
      <c r="F4" s="54">
        <v>1600</v>
      </c>
      <c r="G4" s="54">
        <v>1600</v>
      </c>
      <c r="H4" s="54">
        <v>1600</v>
      </c>
      <c r="I4" s="54">
        <v>1600</v>
      </c>
      <c r="J4" s="54">
        <v>1600</v>
      </c>
      <c r="K4" s="54">
        <v>1600</v>
      </c>
      <c r="L4" s="54">
        <v>1600</v>
      </c>
      <c r="M4" s="54">
        <v>1600</v>
      </c>
      <c r="N4" s="43"/>
      <c r="O4" s="50">
        <f>AVERAGE('Income Statement'!$B4:$M4)</f>
        <v>1600</v>
      </c>
      <c r="P4" s="51">
        <f>O4/$O$17</f>
        <v>1</v>
      </c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43"/>
      <c r="AI4" s="43"/>
      <c r="AJ4" s="43"/>
      <c r="AK4" s="43"/>
      <c r="AL4" s="43"/>
      <c r="AM4" s="43"/>
      <c r="AN4" s="43"/>
      <c r="AO4" s="43"/>
      <c r="AP4" s="43"/>
      <c r="AQ4" s="43"/>
      <c r="AR4" s="43"/>
      <c r="AS4" s="43"/>
      <c r="AT4" s="43"/>
      <c r="AU4" s="43"/>
      <c r="AV4" s="43"/>
      <c r="AW4" s="43"/>
      <c r="AX4" s="43"/>
      <c r="AY4" s="43"/>
      <c r="AZ4" s="43"/>
      <c r="BA4" s="43"/>
      <c r="BB4" s="43"/>
      <c r="BC4" s="43"/>
    </row>
    <row r="5" spans="1:55" x14ac:dyDescent="0.2">
      <c r="A5" s="56" t="s">
        <v>30</v>
      </c>
      <c r="B5" s="57">
        <f t="shared" ref="B5:M5" si="0">SUM(B3:B4)</f>
        <v>1600</v>
      </c>
      <c r="C5" s="57">
        <f t="shared" si="0"/>
        <v>1600</v>
      </c>
      <c r="D5" s="57">
        <f t="shared" si="0"/>
        <v>1600</v>
      </c>
      <c r="E5" s="57">
        <f t="shared" si="0"/>
        <v>1600</v>
      </c>
      <c r="F5" s="57">
        <f t="shared" si="0"/>
        <v>1600</v>
      </c>
      <c r="G5" s="57">
        <f t="shared" si="0"/>
        <v>1600</v>
      </c>
      <c r="H5" s="57">
        <f t="shared" si="0"/>
        <v>1600</v>
      </c>
      <c r="I5" s="57">
        <f t="shared" si="0"/>
        <v>1600</v>
      </c>
      <c r="J5" s="57">
        <f t="shared" si="0"/>
        <v>1600</v>
      </c>
      <c r="K5" s="57">
        <f t="shared" si="0"/>
        <v>1600</v>
      </c>
      <c r="L5" s="57">
        <f t="shared" si="0"/>
        <v>1600</v>
      </c>
      <c r="M5" s="57">
        <f t="shared" si="0"/>
        <v>1600</v>
      </c>
      <c r="N5" s="43"/>
      <c r="O5" s="58">
        <f>AVERAGEIF('Income Statement'!$B$5:$M$5,"&lt;&gt;0")</f>
        <v>1600</v>
      </c>
      <c r="P5" s="59">
        <f>O5/O17</f>
        <v>1</v>
      </c>
      <c r="Q5" s="43"/>
      <c r="R5" s="43"/>
      <c r="S5" s="43"/>
      <c r="T5" s="43"/>
      <c r="U5" s="43"/>
      <c r="V5" s="43"/>
      <c r="W5" s="43"/>
      <c r="X5" s="43"/>
      <c r="Y5" s="43"/>
      <c r="Z5" s="43"/>
      <c r="AA5" s="43"/>
      <c r="AB5" s="43"/>
      <c r="AC5" s="43"/>
      <c r="AD5" s="43"/>
      <c r="AE5" s="43"/>
      <c r="AF5" s="43"/>
      <c r="AG5" s="43"/>
      <c r="AH5" s="43"/>
      <c r="AI5" s="43"/>
      <c r="AJ5" s="43"/>
      <c r="AK5" s="43"/>
      <c r="AL5" s="43"/>
      <c r="AM5" s="43"/>
      <c r="AN5" s="43"/>
      <c r="AO5" s="43"/>
      <c r="AP5" s="43"/>
      <c r="AQ5" s="43"/>
      <c r="AR5" s="43"/>
      <c r="AS5" s="43"/>
      <c r="AT5" s="43"/>
      <c r="AU5" s="43"/>
      <c r="AV5" s="43"/>
      <c r="AW5" s="43"/>
      <c r="AX5" s="43"/>
      <c r="AY5" s="43"/>
      <c r="AZ5" s="43"/>
      <c r="BA5" s="43"/>
      <c r="BB5" s="43"/>
      <c r="BC5" s="43"/>
    </row>
    <row r="6" spans="1:55" x14ac:dyDescent="0.2">
      <c r="A6" s="46" t="s">
        <v>31</v>
      </c>
      <c r="B6" s="47"/>
      <c r="C6" s="47"/>
      <c r="D6" s="47"/>
      <c r="E6" s="47"/>
      <c r="F6" s="47"/>
      <c r="G6" s="47"/>
      <c r="H6" s="47"/>
      <c r="I6" s="47"/>
      <c r="J6" s="47"/>
      <c r="K6" s="47"/>
      <c r="L6" s="47"/>
      <c r="M6" s="47"/>
      <c r="N6" s="43"/>
      <c r="O6" s="48"/>
      <c r="P6" s="48"/>
      <c r="Q6" s="43"/>
      <c r="R6" s="43"/>
      <c r="S6" s="43"/>
      <c r="T6" s="43"/>
      <c r="U6" s="43"/>
      <c r="V6" s="43"/>
      <c r="W6" s="43"/>
      <c r="X6" s="43"/>
      <c r="Y6" s="43"/>
      <c r="Z6" s="43"/>
      <c r="AA6" s="43"/>
      <c r="AB6" s="43"/>
      <c r="AC6" s="43"/>
      <c r="AD6" s="43"/>
      <c r="AE6" s="43"/>
      <c r="AF6" s="43"/>
      <c r="AG6" s="43"/>
      <c r="AH6" s="43"/>
      <c r="AI6" s="43"/>
      <c r="AJ6" s="43"/>
      <c r="AK6" s="43"/>
      <c r="AL6" s="43"/>
      <c r="AM6" s="43"/>
      <c r="AN6" s="43"/>
      <c r="AO6" s="43"/>
      <c r="AP6" s="43"/>
      <c r="AQ6" s="43"/>
      <c r="AR6" s="43"/>
      <c r="AS6" s="43"/>
      <c r="AT6" s="43"/>
      <c r="AU6" s="43"/>
      <c r="AV6" s="43"/>
      <c r="AW6" s="43"/>
      <c r="AX6" s="43"/>
      <c r="AY6" s="43"/>
      <c r="AZ6" s="43"/>
      <c r="BA6" s="43"/>
      <c r="BB6" s="43"/>
      <c r="BC6" s="43"/>
    </row>
    <row r="7" spans="1:55" x14ac:dyDescent="0.2">
      <c r="A7" s="52" t="s">
        <v>32</v>
      </c>
      <c r="B7" s="60"/>
      <c r="C7" s="60"/>
      <c r="D7" s="60"/>
      <c r="E7" s="61"/>
      <c r="F7" s="60"/>
      <c r="G7" s="62"/>
      <c r="H7" s="49"/>
      <c r="I7" s="49"/>
      <c r="J7" s="49"/>
      <c r="K7" s="49"/>
      <c r="L7" s="47"/>
      <c r="M7" s="49"/>
      <c r="N7" s="43"/>
      <c r="O7" s="50" t="e">
        <f>AVERAGE(B7:M7)</f>
        <v>#DIV/0!</v>
      </c>
      <c r="P7" s="51" t="e">
        <f>O7/$O$17</f>
        <v>#DIV/0!</v>
      </c>
      <c r="Q7" s="43"/>
      <c r="R7" s="43"/>
      <c r="S7" s="43"/>
      <c r="T7" s="43"/>
      <c r="U7" s="43"/>
      <c r="V7" s="43"/>
      <c r="W7" s="43"/>
      <c r="X7" s="43"/>
      <c r="Y7" s="43"/>
      <c r="Z7" s="43"/>
      <c r="AA7" s="43"/>
      <c r="AB7" s="43"/>
      <c r="AC7" s="43"/>
      <c r="AD7" s="43"/>
      <c r="AE7" s="43"/>
      <c r="AF7" s="43"/>
      <c r="AG7" s="43"/>
      <c r="AH7" s="43"/>
      <c r="AI7" s="43"/>
      <c r="AJ7" s="43"/>
      <c r="AK7" s="43"/>
      <c r="AL7" s="43"/>
      <c r="AM7" s="43"/>
      <c r="AN7" s="43"/>
      <c r="AO7" s="43"/>
      <c r="AP7" s="43"/>
      <c r="AQ7" s="43"/>
      <c r="AR7" s="43"/>
      <c r="AS7" s="43"/>
      <c r="AT7" s="43"/>
      <c r="AU7" s="43"/>
      <c r="AV7" s="43"/>
      <c r="AW7" s="43"/>
      <c r="AX7" s="43"/>
      <c r="AY7" s="43"/>
      <c r="AZ7" s="43"/>
      <c r="BA7" s="43"/>
      <c r="BB7" s="43"/>
      <c r="BC7" s="43"/>
    </row>
    <row r="8" spans="1:55" x14ac:dyDescent="0.2">
      <c r="A8" s="52" t="s">
        <v>33</v>
      </c>
      <c r="B8" s="63"/>
      <c r="C8" s="54"/>
      <c r="D8" s="49"/>
      <c r="E8" s="64"/>
      <c r="F8" s="64"/>
      <c r="G8" s="49"/>
      <c r="H8" s="64"/>
      <c r="I8" s="64"/>
      <c r="J8" s="64"/>
      <c r="K8" s="64"/>
      <c r="L8" s="45"/>
      <c r="M8" s="64"/>
      <c r="N8" s="43"/>
      <c r="O8" s="50" t="e">
        <f>AVERAGE(B8:M8)</f>
        <v>#DIV/0!</v>
      </c>
      <c r="P8" s="51" t="e">
        <f>O8/$O$17</f>
        <v>#DIV/0!</v>
      </c>
      <c r="Q8" s="43"/>
      <c r="R8" s="43"/>
      <c r="S8" s="43"/>
      <c r="T8" s="43"/>
      <c r="U8" s="43"/>
      <c r="V8" s="43"/>
      <c r="W8" s="43"/>
      <c r="X8" s="43"/>
      <c r="Y8" s="43"/>
      <c r="Z8" s="43"/>
      <c r="AA8" s="43"/>
      <c r="AB8" s="43"/>
      <c r="AC8" s="43"/>
      <c r="AD8" s="43"/>
      <c r="AE8" s="43"/>
      <c r="AF8" s="43"/>
      <c r="AG8" s="43"/>
      <c r="AH8" s="43"/>
      <c r="AI8" s="43"/>
      <c r="AJ8" s="43"/>
      <c r="AK8" s="43"/>
      <c r="AL8" s="43"/>
      <c r="AM8" s="43"/>
      <c r="AN8" s="43"/>
      <c r="AO8" s="43"/>
      <c r="AP8" s="43"/>
      <c r="AQ8" s="43"/>
      <c r="AR8" s="43"/>
      <c r="AS8" s="43"/>
      <c r="AT8" s="43"/>
      <c r="AU8" s="43"/>
      <c r="AV8" s="43"/>
      <c r="AW8" s="43"/>
      <c r="AX8" s="43"/>
      <c r="AY8" s="43"/>
      <c r="AZ8" s="43"/>
      <c r="BA8" s="43"/>
      <c r="BB8" s="43"/>
      <c r="BC8" s="43"/>
    </row>
    <row r="9" spans="1:55" x14ac:dyDescent="0.2">
      <c r="A9" s="55" t="s">
        <v>34</v>
      </c>
      <c r="B9" s="53"/>
      <c r="C9" s="45"/>
      <c r="D9" s="53"/>
      <c r="E9" s="64"/>
      <c r="F9" s="60"/>
      <c r="G9" s="60"/>
      <c r="H9" s="64"/>
      <c r="I9" s="64"/>
      <c r="J9" s="64"/>
      <c r="K9" s="64"/>
      <c r="L9" s="64"/>
      <c r="M9" s="64"/>
      <c r="N9" s="43"/>
      <c r="O9" s="50" t="e">
        <f>AVERAGE(B9:M9)</f>
        <v>#DIV/0!</v>
      </c>
      <c r="P9" s="51" t="e">
        <f>O9/$O$17</f>
        <v>#DIV/0!</v>
      </c>
      <c r="Q9" s="43"/>
      <c r="R9" s="43"/>
      <c r="S9" s="43"/>
      <c r="T9" s="43"/>
      <c r="U9" s="43"/>
      <c r="V9" s="43"/>
      <c r="W9" s="43"/>
      <c r="X9" s="43"/>
      <c r="Y9" s="43"/>
      <c r="Z9" s="43"/>
      <c r="AA9" s="43"/>
      <c r="AB9" s="43"/>
      <c r="AC9" s="43"/>
      <c r="AD9" s="43"/>
      <c r="AE9" s="43"/>
      <c r="AF9" s="43"/>
      <c r="AG9" s="43"/>
      <c r="AH9" s="43"/>
      <c r="AI9" s="43"/>
      <c r="AJ9" s="43"/>
      <c r="AK9" s="43"/>
      <c r="AL9" s="43"/>
      <c r="AM9" s="43"/>
      <c r="AN9" s="43"/>
      <c r="AO9" s="43"/>
      <c r="AP9" s="43"/>
      <c r="AQ9" s="43"/>
      <c r="AR9" s="43"/>
      <c r="AS9" s="43"/>
      <c r="AT9" s="43"/>
      <c r="AU9" s="43"/>
      <c r="AV9" s="43"/>
      <c r="AW9" s="43"/>
      <c r="AX9" s="43"/>
      <c r="AY9" s="43"/>
      <c r="AZ9" s="43"/>
      <c r="BA9" s="43"/>
      <c r="BB9" s="43"/>
      <c r="BC9" s="43"/>
    </row>
    <row r="10" spans="1:55" ht="16" thickBot="1" x14ac:dyDescent="0.25">
      <c r="A10" s="55" t="s">
        <v>35</v>
      </c>
      <c r="B10" s="54"/>
      <c r="C10" s="63"/>
      <c r="D10" s="54"/>
      <c r="E10" s="54"/>
      <c r="F10" s="60"/>
      <c r="G10" s="60"/>
      <c r="H10" s="60"/>
      <c r="I10" s="60"/>
      <c r="J10" s="60"/>
      <c r="K10" s="60"/>
      <c r="L10" s="60"/>
      <c r="M10" s="60"/>
      <c r="N10" s="43"/>
      <c r="O10" s="50" t="e">
        <f>AVERAGE(B10:M10)</f>
        <v>#DIV/0!</v>
      </c>
      <c r="P10" s="51" t="e">
        <f>O10/$O$17</f>
        <v>#DIV/0!</v>
      </c>
      <c r="Q10" s="43"/>
      <c r="R10" s="43"/>
      <c r="S10" s="43"/>
      <c r="T10" s="43"/>
      <c r="U10" s="43"/>
      <c r="V10" s="43"/>
      <c r="W10" s="43"/>
      <c r="X10" s="43"/>
      <c r="Y10" s="43"/>
      <c r="Z10" s="43"/>
      <c r="AA10" s="43"/>
      <c r="AB10" s="43"/>
      <c r="AC10" s="43"/>
      <c r="AD10" s="43"/>
      <c r="AE10" s="43"/>
      <c r="AF10" s="43"/>
      <c r="AG10" s="43"/>
      <c r="AH10" s="43"/>
      <c r="AI10" s="43"/>
      <c r="AJ10" s="43"/>
      <c r="AK10" s="43"/>
      <c r="AL10" s="43"/>
      <c r="AM10" s="43"/>
      <c r="AN10" s="43"/>
      <c r="AO10" s="43"/>
      <c r="AP10" s="43"/>
      <c r="AQ10" s="43"/>
      <c r="AR10" s="43"/>
      <c r="AS10" s="43"/>
      <c r="AT10" s="43"/>
      <c r="AU10" s="43"/>
      <c r="AV10" s="43"/>
      <c r="AW10" s="43"/>
      <c r="AX10" s="43"/>
      <c r="AY10" s="43"/>
      <c r="AZ10" s="43"/>
      <c r="BA10" s="43"/>
      <c r="BB10" s="43"/>
      <c r="BC10" s="43"/>
    </row>
    <row r="11" spans="1:55" ht="16" thickTop="1" x14ac:dyDescent="0.2">
      <c r="A11" s="65" t="s">
        <v>36</v>
      </c>
      <c r="B11" s="66">
        <f t="shared" ref="B11:M11" si="1">SUM(B7:B10)</f>
        <v>0</v>
      </c>
      <c r="C11" s="66">
        <f t="shared" si="1"/>
        <v>0</v>
      </c>
      <c r="D11" s="66">
        <f t="shared" si="1"/>
        <v>0</v>
      </c>
      <c r="E11" s="66">
        <f t="shared" si="1"/>
        <v>0</v>
      </c>
      <c r="F11" s="66">
        <f t="shared" si="1"/>
        <v>0</v>
      </c>
      <c r="G11" s="66">
        <f t="shared" si="1"/>
        <v>0</v>
      </c>
      <c r="H11" s="66">
        <f t="shared" si="1"/>
        <v>0</v>
      </c>
      <c r="I11" s="66">
        <f t="shared" si="1"/>
        <v>0</v>
      </c>
      <c r="J11" s="66">
        <f t="shared" si="1"/>
        <v>0</v>
      </c>
      <c r="K11" s="66">
        <f t="shared" si="1"/>
        <v>0</v>
      </c>
      <c r="L11" s="66">
        <f t="shared" si="1"/>
        <v>0</v>
      </c>
      <c r="M11" s="66">
        <f t="shared" si="1"/>
        <v>0</v>
      </c>
      <c r="N11" s="43"/>
      <c r="O11" s="58" t="e">
        <f>AVERAGEIF(B11:M11,"&lt;&gt;0")</f>
        <v>#DIV/0!</v>
      </c>
      <c r="P11" s="59" t="e">
        <f>O11/O17</f>
        <v>#DIV/0!</v>
      </c>
      <c r="Q11" s="43"/>
      <c r="R11" s="43"/>
      <c r="S11" s="43"/>
      <c r="T11" s="43"/>
      <c r="U11" s="43"/>
      <c r="V11" s="43"/>
      <c r="W11" s="43"/>
      <c r="X11" s="43"/>
      <c r="Y11" s="43"/>
      <c r="Z11" s="43"/>
      <c r="AA11" s="43"/>
      <c r="AB11" s="43"/>
      <c r="AC11" s="43"/>
      <c r="AD11" s="43"/>
      <c r="AE11" s="43"/>
      <c r="AF11" s="43"/>
      <c r="AG11" s="43"/>
      <c r="AH11" s="43"/>
      <c r="AI11" s="43"/>
      <c r="AJ11" s="43"/>
      <c r="AK11" s="43"/>
      <c r="AL11" s="43"/>
      <c r="AM11" s="43"/>
      <c r="AN11" s="43"/>
      <c r="AO11" s="43"/>
      <c r="AP11" s="43"/>
      <c r="AQ11" s="43"/>
      <c r="AR11" s="43"/>
      <c r="AS11" s="43"/>
      <c r="AT11" s="43"/>
      <c r="AU11" s="43"/>
      <c r="AV11" s="43"/>
      <c r="AW11" s="43"/>
      <c r="AX11" s="43"/>
      <c r="AY11" s="43"/>
      <c r="AZ11" s="43"/>
      <c r="BA11" s="43"/>
      <c r="BB11" s="43"/>
      <c r="BC11" s="43"/>
    </row>
    <row r="12" spans="1:55" x14ac:dyDescent="0.2">
      <c r="A12" s="46" t="s">
        <v>37</v>
      </c>
      <c r="B12" s="47"/>
      <c r="C12" s="47"/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43"/>
      <c r="O12" s="48"/>
      <c r="P12" s="48"/>
      <c r="Q12" s="43"/>
      <c r="R12" s="43"/>
      <c r="S12" s="43"/>
      <c r="T12" s="43"/>
      <c r="U12" s="43"/>
      <c r="V12" s="43"/>
      <c r="W12" s="43"/>
      <c r="X12" s="43"/>
      <c r="Y12" s="43"/>
      <c r="Z12" s="43"/>
      <c r="AA12" s="43"/>
      <c r="AB12" s="43"/>
      <c r="AC12" s="43"/>
      <c r="AD12" s="43"/>
      <c r="AE12" s="43"/>
      <c r="AF12" s="43"/>
      <c r="AG12" s="43"/>
      <c r="AH12" s="43"/>
      <c r="AI12" s="43"/>
      <c r="AJ12" s="43"/>
      <c r="AK12" s="43"/>
      <c r="AL12" s="43"/>
      <c r="AM12" s="43"/>
      <c r="AN12" s="43"/>
      <c r="AO12" s="43"/>
      <c r="AP12" s="43"/>
      <c r="AQ12" s="43"/>
      <c r="AR12" s="43"/>
      <c r="AS12" s="43"/>
      <c r="AT12" s="43"/>
      <c r="AU12" s="43"/>
      <c r="AV12" s="43"/>
      <c r="AW12" s="43"/>
      <c r="AX12" s="43"/>
      <c r="AY12" s="43"/>
      <c r="AZ12" s="43"/>
      <c r="BA12" s="43"/>
      <c r="BB12" s="43"/>
      <c r="BC12" s="43"/>
    </row>
    <row r="13" spans="1:55" x14ac:dyDescent="0.2">
      <c r="A13" s="52" t="s">
        <v>38</v>
      </c>
      <c r="B13" s="60"/>
      <c r="C13" s="60"/>
      <c r="D13" s="60"/>
      <c r="E13" s="60"/>
      <c r="F13" s="60"/>
      <c r="G13" s="60"/>
      <c r="H13" s="60"/>
      <c r="I13" s="64"/>
      <c r="J13" s="64"/>
      <c r="K13" s="64"/>
      <c r="L13" s="64"/>
      <c r="M13" s="64"/>
      <c r="N13" s="43"/>
      <c r="O13" s="50" t="e">
        <f>AVERAGE(B13:M13)</f>
        <v>#DIV/0!</v>
      </c>
      <c r="P13" s="51" t="e">
        <f>O13/$O$17</f>
        <v>#DIV/0!</v>
      </c>
      <c r="Q13" s="43"/>
      <c r="R13" s="43"/>
      <c r="S13" s="43"/>
      <c r="T13" s="43"/>
      <c r="U13" s="43"/>
      <c r="V13" s="43"/>
      <c r="W13" s="43"/>
      <c r="X13" s="43"/>
      <c r="Y13" s="43"/>
      <c r="Z13" s="43"/>
      <c r="AA13" s="43"/>
      <c r="AB13" s="43"/>
      <c r="AC13" s="43"/>
      <c r="AD13" s="43"/>
      <c r="AE13" s="43"/>
      <c r="AF13" s="43"/>
      <c r="AG13" s="43"/>
      <c r="AH13" s="43"/>
      <c r="AI13" s="43"/>
      <c r="AJ13" s="43"/>
      <c r="AK13" s="43"/>
      <c r="AL13" s="43"/>
      <c r="AM13" s="43"/>
      <c r="AN13" s="43"/>
      <c r="AO13" s="43"/>
      <c r="AP13" s="43"/>
      <c r="AQ13" s="43"/>
      <c r="AR13" s="43"/>
      <c r="AS13" s="43"/>
      <c r="AT13" s="43"/>
      <c r="AU13" s="43"/>
      <c r="AV13" s="43"/>
      <c r="AW13" s="43"/>
      <c r="AX13" s="43"/>
      <c r="AY13" s="43"/>
      <c r="AZ13" s="43"/>
      <c r="BA13" s="43"/>
      <c r="BB13" s="43"/>
      <c r="BC13" s="43"/>
    </row>
    <row r="14" spans="1:55" ht="16" thickBot="1" x14ac:dyDescent="0.25">
      <c r="A14" s="55" t="s">
        <v>39</v>
      </c>
      <c r="B14" s="60"/>
      <c r="C14" s="60"/>
      <c r="D14" s="60"/>
      <c r="E14" s="60"/>
      <c r="F14" s="60"/>
      <c r="G14" s="60"/>
      <c r="H14" s="60"/>
      <c r="I14" s="60"/>
      <c r="J14" s="60"/>
      <c r="K14" s="60"/>
      <c r="L14" s="60"/>
      <c r="M14" s="60"/>
      <c r="N14" s="43"/>
      <c r="O14" s="50" t="e">
        <f>AVERAGE(B14:M14)</f>
        <v>#DIV/0!</v>
      </c>
      <c r="P14" s="51" t="e">
        <f>O14/$O$17</f>
        <v>#DIV/0!</v>
      </c>
      <c r="Q14" s="43"/>
      <c r="R14" s="43"/>
      <c r="S14" s="43"/>
      <c r="T14" s="43"/>
      <c r="U14" s="43"/>
      <c r="V14" s="43"/>
      <c r="W14" s="43"/>
      <c r="X14" s="43"/>
      <c r="Y14" s="43"/>
      <c r="Z14" s="43"/>
      <c r="AA14" s="43"/>
      <c r="AB14" s="43"/>
      <c r="AC14" s="43"/>
      <c r="AD14" s="43"/>
      <c r="AE14" s="43"/>
      <c r="AF14" s="43"/>
      <c r="AG14" s="43"/>
      <c r="AH14" s="43"/>
      <c r="AI14" s="43"/>
      <c r="AJ14" s="43"/>
      <c r="AK14" s="43"/>
      <c r="AL14" s="43"/>
      <c r="AM14" s="43"/>
      <c r="AN14" s="43"/>
      <c r="AO14" s="43"/>
      <c r="AP14" s="43"/>
      <c r="AQ14" s="43"/>
      <c r="AR14" s="43"/>
      <c r="AS14" s="43"/>
      <c r="AT14" s="43"/>
      <c r="AU14" s="43"/>
      <c r="AV14" s="43"/>
      <c r="AW14" s="43"/>
      <c r="AX14" s="43"/>
      <c r="AY14" s="43"/>
      <c r="AZ14" s="43"/>
      <c r="BA14" s="43"/>
      <c r="BB14" s="43"/>
      <c r="BC14" s="43"/>
    </row>
    <row r="15" spans="1:55" ht="16" thickTop="1" x14ac:dyDescent="0.2">
      <c r="A15" s="65" t="s">
        <v>40</v>
      </c>
      <c r="B15" s="66">
        <f t="shared" ref="B15:M15" si="2">SUM(B13:B14)</f>
        <v>0</v>
      </c>
      <c r="C15" s="66">
        <f t="shared" si="2"/>
        <v>0</v>
      </c>
      <c r="D15" s="66">
        <f t="shared" si="2"/>
        <v>0</v>
      </c>
      <c r="E15" s="66">
        <f t="shared" si="2"/>
        <v>0</v>
      </c>
      <c r="F15" s="66">
        <f t="shared" si="2"/>
        <v>0</v>
      </c>
      <c r="G15" s="66">
        <f t="shared" si="2"/>
        <v>0</v>
      </c>
      <c r="H15" s="66">
        <f t="shared" si="2"/>
        <v>0</v>
      </c>
      <c r="I15" s="66">
        <f t="shared" si="2"/>
        <v>0</v>
      </c>
      <c r="J15" s="66">
        <f t="shared" si="2"/>
        <v>0</v>
      </c>
      <c r="K15" s="66">
        <f t="shared" si="2"/>
        <v>0</v>
      </c>
      <c r="L15" s="66">
        <f t="shared" si="2"/>
        <v>0</v>
      </c>
      <c r="M15" s="66">
        <f t="shared" si="2"/>
        <v>0</v>
      </c>
      <c r="N15" s="43"/>
      <c r="O15" s="58" t="e">
        <f>AVERAGEIF(B15:M15,"&lt;&gt;0")</f>
        <v>#DIV/0!</v>
      </c>
      <c r="P15" s="59" t="e">
        <f>O15/$O$17</f>
        <v>#DIV/0!</v>
      </c>
      <c r="Q15" s="43"/>
      <c r="R15" s="43"/>
      <c r="S15" s="43"/>
      <c r="T15" s="43"/>
      <c r="U15" s="43"/>
      <c r="V15" s="43"/>
      <c r="W15" s="43"/>
      <c r="X15" s="43"/>
      <c r="Y15" s="43"/>
      <c r="Z15" s="43"/>
      <c r="AA15" s="43"/>
      <c r="AB15" s="43"/>
      <c r="AC15" s="43"/>
      <c r="AD15" s="43"/>
      <c r="AE15" s="43"/>
      <c r="AF15" s="43"/>
      <c r="AG15" s="43"/>
      <c r="AH15" s="43"/>
      <c r="AI15" s="43"/>
      <c r="AJ15" s="43"/>
      <c r="AK15" s="43"/>
      <c r="AL15" s="43"/>
      <c r="AM15" s="43"/>
      <c r="AN15" s="43"/>
      <c r="AO15" s="43"/>
      <c r="AP15" s="43"/>
      <c r="AQ15" s="43"/>
      <c r="AR15" s="43"/>
      <c r="AS15" s="43"/>
      <c r="AT15" s="43"/>
      <c r="AU15" s="43"/>
      <c r="AV15" s="43"/>
      <c r="AW15" s="43"/>
      <c r="AX15" s="43"/>
      <c r="AY15" s="43"/>
      <c r="AZ15" s="43"/>
      <c r="BA15" s="43"/>
      <c r="BB15" s="43"/>
      <c r="BC15" s="43"/>
    </row>
    <row r="16" spans="1:55" s="24" customFormat="1" x14ac:dyDescent="0.2">
      <c r="A16" s="67"/>
      <c r="B16" s="68"/>
      <c r="C16" s="68"/>
      <c r="D16" s="68"/>
      <c r="E16" s="68"/>
      <c r="F16" s="68"/>
      <c r="G16" s="68"/>
      <c r="H16" s="68"/>
      <c r="I16" s="68"/>
      <c r="J16" s="68"/>
      <c r="K16" s="68"/>
      <c r="L16" s="68"/>
      <c r="M16" s="68"/>
      <c r="N16" s="69"/>
      <c r="O16" s="48"/>
      <c r="P16" s="48"/>
      <c r="Q16" s="69"/>
      <c r="R16" s="69"/>
      <c r="S16" s="69"/>
      <c r="T16" s="69"/>
      <c r="U16" s="69"/>
      <c r="V16" s="69"/>
      <c r="W16" s="69"/>
      <c r="X16" s="69"/>
      <c r="Y16" s="69"/>
      <c r="Z16" s="69"/>
      <c r="AA16" s="69"/>
      <c r="AB16" s="69"/>
      <c r="AC16" s="69"/>
      <c r="AD16" s="69"/>
      <c r="AE16" s="69"/>
      <c r="AF16" s="69"/>
      <c r="AG16" s="69"/>
      <c r="AH16" s="69"/>
      <c r="AI16" s="69"/>
      <c r="AJ16" s="69"/>
      <c r="AK16" s="69"/>
      <c r="AL16" s="69"/>
      <c r="AM16" s="69"/>
      <c r="AN16" s="69"/>
      <c r="AO16" s="69"/>
      <c r="AP16" s="69"/>
      <c r="AQ16" s="69"/>
      <c r="AR16" s="69"/>
      <c r="AS16" s="69"/>
      <c r="AT16" s="69"/>
      <c r="AU16" s="69"/>
      <c r="AV16" s="69"/>
      <c r="AW16" s="69"/>
      <c r="AX16" s="69"/>
      <c r="AY16" s="69"/>
      <c r="AZ16" s="69"/>
      <c r="BA16" s="69"/>
      <c r="BB16" s="69"/>
      <c r="BC16" s="69"/>
    </row>
    <row r="17" spans="1:55" s="22" customFormat="1" x14ac:dyDescent="0.2">
      <c r="A17" s="70" t="s">
        <v>41</v>
      </c>
      <c r="B17" s="71">
        <f>(B5+B11+B15)</f>
        <v>1600</v>
      </c>
      <c r="C17" s="71">
        <f t="shared" ref="C17:M17" si="3">C5+C11+C15</f>
        <v>1600</v>
      </c>
      <c r="D17" s="71">
        <f t="shared" si="3"/>
        <v>1600</v>
      </c>
      <c r="E17" s="71">
        <f t="shared" si="3"/>
        <v>1600</v>
      </c>
      <c r="F17" s="71">
        <f t="shared" si="3"/>
        <v>1600</v>
      </c>
      <c r="G17" s="71">
        <f t="shared" si="3"/>
        <v>1600</v>
      </c>
      <c r="H17" s="71">
        <f t="shared" si="3"/>
        <v>1600</v>
      </c>
      <c r="I17" s="71">
        <f t="shared" si="3"/>
        <v>1600</v>
      </c>
      <c r="J17" s="71">
        <f t="shared" si="3"/>
        <v>1600</v>
      </c>
      <c r="K17" s="71">
        <f t="shared" si="3"/>
        <v>1600</v>
      </c>
      <c r="L17" s="71">
        <f t="shared" si="3"/>
        <v>1600</v>
      </c>
      <c r="M17" s="71">
        <f t="shared" si="3"/>
        <v>1600</v>
      </c>
      <c r="N17" s="43"/>
      <c r="O17" s="58">
        <f>AVERAGEIF(B17:M17,"&lt;&gt;0")</f>
        <v>1600</v>
      </c>
      <c r="P17" s="48"/>
      <c r="Q17" s="43"/>
      <c r="R17" s="43"/>
      <c r="S17" s="43"/>
      <c r="T17" s="43"/>
      <c r="U17" s="43"/>
      <c r="V17" s="43"/>
      <c r="W17" s="43"/>
      <c r="X17" s="43"/>
      <c r="Y17" s="43"/>
      <c r="Z17" s="43"/>
      <c r="AA17" s="43"/>
      <c r="AB17" s="43"/>
      <c r="AC17" s="43"/>
      <c r="AD17" s="43"/>
      <c r="AE17" s="43"/>
      <c r="AF17" s="43"/>
      <c r="AG17" s="43"/>
      <c r="AH17" s="43"/>
      <c r="AI17" s="43"/>
      <c r="AJ17" s="43"/>
      <c r="AK17" s="43"/>
      <c r="AL17" s="43"/>
      <c r="AM17" s="43"/>
      <c r="AN17" s="43"/>
      <c r="AO17" s="43"/>
      <c r="AP17" s="43"/>
      <c r="AQ17" s="43"/>
      <c r="AR17" s="43"/>
      <c r="AS17" s="43"/>
      <c r="AT17" s="43"/>
      <c r="AU17" s="43"/>
      <c r="AV17" s="43"/>
      <c r="AW17" s="43"/>
      <c r="AX17" s="43"/>
      <c r="AY17" s="43"/>
      <c r="AZ17" s="43"/>
      <c r="BA17" s="43"/>
      <c r="BB17" s="43"/>
      <c r="BC17" s="43"/>
    </row>
    <row r="18" spans="1:55" s="24" customFormat="1" x14ac:dyDescent="0.2">
      <c r="A18" s="69"/>
      <c r="B18" s="72"/>
      <c r="C18" s="72"/>
      <c r="D18" s="72"/>
      <c r="E18" s="72"/>
      <c r="F18" s="72"/>
      <c r="G18" s="72"/>
      <c r="H18" s="72"/>
      <c r="I18" s="72"/>
      <c r="J18" s="72"/>
      <c r="K18" s="72"/>
      <c r="L18" s="72"/>
      <c r="M18" s="72"/>
      <c r="N18" s="69"/>
      <c r="O18" s="48"/>
      <c r="P18" s="73"/>
      <c r="Q18" s="69"/>
      <c r="R18" s="69"/>
      <c r="S18" s="69"/>
      <c r="T18" s="69"/>
      <c r="U18" s="69"/>
      <c r="V18" s="69"/>
      <c r="W18" s="69"/>
      <c r="X18" s="69"/>
      <c r="Y18" s="69"/>
      <c r="Z18" s="69"/>
      <c r="AA18" s="69"/>
      <c r="AB18" s="69"/>
      <c r="AC18" s="69"/>
      <c r="AD18" s="69"/>
      <c r="AE18" s="69"/>
      <c r="AF18" s="69"/>
      <c r="AG18" s="69"/>
      <c r="AH18" s="69"/>
      <c r="AI18" s="69"/>
      <c r="AJ18" s="69"/>
      <c r="AK18" s="69"/>
      <c r="AL18" s="69"/>
      <c r="AM18" s="69"/>
      <c r="AN18" s="69"/>
      <c r="AO18" s="69"/>
      <c r="AP18" s="69"/>
      <c r="AQ18" s="69"/>
      <c r="AR18" s="69"/>
      <c r="AS18" s="69"/>
      <c r="AT18" s="69"/>
      <c r="AU18" s="69"/>
      <c r="AV18" s="69"/>
      <c r="AW18" s="69"/>
      <c r="AX18" s="69"/>
      <c r="AY18" s="69"/>
      <c r="AZ18" s="69"/>
      <c r="BA18" s="69"/>
      <c r="BB18" s="69"/>
      <c r="BC18" s="69"/>
    </row>
    <row r="19" spans="1:55" s="25" customFormat="1" ht="36" customHeight="1" x14ac:dyDescent="0.2">
      <c r="A19" s="74" t="s">
        <v>195</v>
      </c>
      <c r="B19" s="75"/>
      <c r="C19" s="76"/>
      <c r="D19" s="77"/>
      <c r="E19" s="78"/>
      <c r="F19" s="79"/>
      <c r="G19" s="80"/>
      <c r="H19" s="79"/>
      <c r="I19" s="79"/>
      <c r="J19" s="79"/>
      <c r="K19" s="75"/>
      <c r="L19" s="79"/>
      <c r="M19" s="79"/>
      <c r="N19" s="81"/>
      <c r="O19" s="73"/>
      <c r="P19" s="48"/>
      <c r="Q19" s="81"/>
      <c r="R19" s="81"/>
      <c r="S19" s="81"/>
      <c r="T19" s="81"/>
      <c r="U19" s="81"/>
      <c r="V19" s="81"/>
      <c r="W19" s="81"/>
      <c r="X19" s="81"/>
      <c r="Y19" s="81"/>
      <c r="Z19" s="81"/>
      <c r="AA19" s="81"/>
      <c r="AB19" s="81"/>
      <c r="AC19" s="81"/>
      <c r="AD19" s="81"/>
      <c r="AE19" s="81"/>
      <c r="AF19" s="81"/>
      <c r="AG19" s="82"/>
      <c r="AH19" s="82"/>
      <c r="AI19" s="82"/>
      <c r="AJ19" s="82"/>
      <c r="AK19" s="82"/>
      <c r="AL19" s="82"/>
      <c r="AM19" s="82"/>
      <c r="AN19" s="82"/>
      <c r="AO19" s="82"/>
      <c r="AP19" s="82"/>
      <c r="AQ19" s="82"/>
      <c r="AR19" s="82"/>
      <c r="AS19" s="82"/>
      <c r="AT19" s="82"/>
      <c r="AU19" s="82"/>
      <c r="AV19" s="82"/>
      <c r="AW19" s="82"/>
      <c r="AX19" s="82"/>
      <c r="AY19" s="82"/>
      <c r="AZ19" s="82"/>
      <c r="BA19" s="82"/>
      <c r="BB19" s="82"/>
      <c r="BC19" s="82"/>
    </row>
    <row r="20" spans="1:55" s="24" customFormat="1" x14ac:dyDescent="0.2">
      <c r="A20" s="83"/>
      <c r="B20" s="84"/>
      <c r="C20" s="84"/>
      <c r="D20" s="72"/>
      <c r="E20" s="72"/>
      <c r="F20" s="84"/>
      <c r="G20" s="84"/>
      <c r="H20" s="84"/>
      <c r="I20" s="84"/>
      <c r="J20" s="84"/>
      <c r="K20" s="84"/>
      <c r="L20" s="84"/>
      <c r="M20" s="84"/>
      <c r="N20" s="69"/>
      <c r="O20" s="48"/>
      <c r="P20" s="48"/>
      <c r="Q20" s="69"/>
      <c r="R20" s="69"/>
      <c r="S20" s="69"/>
      <c r="T20" s="69"/>
      <c r="U20" s="69"/>
      <c r="V20" s="69"/>
      <c r="W20" s="69"/>
      <c r="X20" s="69"/>
      <c r="Y20" s="69"/>
      <c r="Z20" s="69"/>
      <c r="AA20" s="69"/>
      <c r="AB20" s="69"/>
      <c r="AC20" s="69"/>
      <c r="AD20" s="69"/>
      <c r="AE20" s="69"/>
      <c r="AF20" s="69"/>
      <c r="AG20" s="69"/>
      <c r="AH20" s="69"/>
      <c r="AI20" s="69"/>
      <c r="AJ20" s="69"/>
      <c r="AK20" s="69"/>
      <c r="AL20" s="69"/>
      <c r="AM20" s="69"/>
      <c r="AN20" s="69"/>
      <c r="AO20" s="69"/>
      <c r="AP20" s="69"/>
      <c r="AQ20" s="69"/>
      <c r="AR20" s="69"/>
      <c r="AS20" s="69"/>
      <c r="AT20" s="69"/>
      <c r="AU20" s="69"/>
      <c r="AV20" s="69"/>
      <c r="AW20" s="69"/>
      <c r="AX20" s="69"/>
      <c r="AY20" s="69"/>
      <c r="AZ20" s="69"/>
      <c r="BA20" s="69"/>
      <c r="BB20" s="69"/>
      <c r="BC20" s="69"/>
    </row>
    <row r="21" spans="1:55" s="22" customFormat="1" x14ac:dyDescent="0.2">
      <c r="A21" s="85" t="s">
        <v>42</v>
      </c>
      <c r="B21" s="86" t="s">
        <v>12</v>
      </c>
      <c r="C21" s="86" t="s">
        <v>13</v>
      </c>
      <c r="D21" s="86" t="s">
        <v>14</v>
      </c>
      <c r="E21" s="86" t="s">
        <v>15</v>
      </c>
      <c r="F21" s="86" t="s">
        <v>16</v>
      </c>
      <c r="G21" s="86" t="s">
        <v>17</v>
      </c>
      <c r="H21" s="86" t="s">
        <v>18</v>
      </c>
      <c r="I21" s="86" t="s">
        <v>19</v>
      </c>
      <c r="J21" s="86" t="s">
        <v>20</v>
      </c>
      <c r="K21" s="86" t="s">
        <v>21</v>
      </c>
      <c r="L21" s="86" t="s">
        <v>22</v>
      </c>
      <c r="M21" s="86" t="s">
        <v>23</v>
      </c>
      <c r="N21" s="43"/>
      <c r="O21" s="48"/>
      <c r="P21" s="48"/>
      <c r="Q21" s="43"/>
      <c r="R21" s="43"/>
      <c r="S21" s="43"/>
      <c r="T21" s="43"/>
      <c r="U21" s="43"/>
      <c r="V21" s="43"/>
      <c r="W21" s="43"/>
      <c r="X21" s="43"/>
      <c r="Y21" s="43"/>
      <c r="Z21" s="43"/>
      <c r="AA21" s="43"/>
      <c r="AB21" s="43"/>
      <c r="AC21" s="43"/>
      <c r="AD21" s="43"/>
      <c r="AE21" s="43"/>
      <c r="AF21" s="43"/>
      <c r="AG21" s="43"/>
      <c r="AH21" s="43"/>
      <c r="AI21" s="43"/>
      <c r="AJ21" s="43"/>
      <c r="AK21" s="43"/>
      <c r="AL21" s="43"/>
      <c r="AM21" s="43"/>
      <c r="AN21" s="43"/>
      <c r="AO21" s="43"/>
      <c r="AP21" s="43"/>
      <c r="AQ21" s="43"/>
      <c r="AR21" s="43"/>
      <c r="AS21" s="43"/>
      <c r="AT21" s="43"/>
      <c r="AU21" s="43"/>
      <c r="AV21" s="43"/>
      <c r="AW21" s="43"/>
      <c r="AX21" s="43"/>
      <c r="AY21" s="43"/>
      <c r="AZ21" s="43"/>
      <c r="BA21" s="43"/>
      <c r="BB21" s="43"/>
      <c r="BC21" s="43"/>
    </row>
    <row r="22" spans="1:55" s="22" customFormat="1" x14ac:dyDescent="0.2">
      <c r="A22" s="87" t="s">
        <v>43</v>
      </c>
      <c r="B22" s="88">
        <f t="shared" ref="B22:M22" si="4">B17*0.45</f>
        <v>720</v>
      </c>
      <c r="C22" s="88">
        <f t="shared" si="4"/>
        <v>720</v>
      </c>
      <c r="D22" s="88">
        <f t="shared" si="4"/>
        <v>720</v>
      </c>
      <c r="E22" s="88">
        <f t="shared" si="4"/>
        <v>720</v>
      </c>
      <c r="F22" s="88">
        <f t="shared" si="4"/>
        <v>720</v>
      </c>
      <c r="G22" s="88">
        <f t="shared" si="4"/>
        <v>720</v>
      </c>
      <c r="H22" s="88">
        <f t="shared" si="4"/>
        <v>720</v>
      </c>
      <c r="I22" s="88">
        <f t="shared" si="4"/>
        <v>720</v>
      </c>
      <c r="J22" s="88">
        <f t="shared" si="4"/>
        <v>720</v>
      </c>
      <c r="K22" s="88">
        <f t="shared" si="4"/>
        <v>720</v>
      </c>
      <c r="L22" s="88">
        <f t="shared" si="4"/>
        <v>720</v>
      </c>
      <c r="M22" s="88">
        <f t="shared" si="4"/>
        <v>720</v>
      </c>
      <c r="N22" s="43"/>
      <c r="O22" s="48"/>
      <c r="P22" s="48"/>
      <c r="Q22" s="43"/>
      <c r="R22" s="43"/>
      <c r="S22" s="43"/>
      <c r="T22" s="43"/>
      <c r="U22" s="43"/>
      <c r="V22" s="43"/>
      <c r="W22" s="43"/>
      <c r="X22" s="43"/>
      <c r="Y22" s="43"/>
      <c r="Z22" s="43"/>
      <c r="AA22" s="43"/>
      <c r="AB22" s="43"/>
      <c r="AC22" s="43"/>
      <c r="AD22" s="43"/>
      <c r="AE22" s="43"/>
      <c r="AF22" s="43"/>
      <c r="AG22" s="43"/>
      <c r="AH22" s="43"/>
      <c r="AI22" s="43"/>
      <c r="AJ22" s="43"/>
      <c r="AK22" s="43"/>
      <c r="AL22" s="43"/>
      <c r="AM22" s="43"/>
      <c r="AN22" s="43"/>
      <c r="AO22" s="43"/>
      <c r="AP22" s="43"/>
      <c r="AQ22" s="43"/>
      <c r="AR22" s="43"/>
      <c r="AS22" s="43"/>
      <c r="AT22" s="43"/>
      <c r="AU22" s="43"/>
      <c r="AV22" s="43"/>
      <c r="AW22" s="43"/>
      <c r="AX22" s="43"/>
      <c r="AY22" s="43"/>
      <c r="AZ22" s="43"/>
      <c r="BA22" s="43"/>
      <c r="BB22" s="43"/>
      <c r="BC22" s="43"/>
    </row>
    <row r="23" spans="1:55" s="22" customFormat="1" ht="15" customHeight="1" x14ac:dyDescent="0.2">
      <c r="A23" s="89" t="s">
        <v>145</v>
      </c>
      <c r="B23" s="60"/>
      <c r="C23" s="47"/>
      <c r="D23" s="49"/>
      <c r="E23" s="49"/>
      <c r="F23" s="47"/>
      <c r="G23" s="47"/>
      <c r="H23" s="45"/>
      <c r="I23" s="47"/>
      <c r="J23" s="47"/>
      <c r="K23" s="47"/>
      <c r="L23" s="47"/>
      <c r="M23" s="49"/>
      <c r="N23" s="43"/>
      <c r="O23" s="50" t="e">
        <f>AVERAGE(B23:M23)</f>
        <v>#DIV/0!</v>
      </c>
      <c r="P23" s="51" t="e">
        <f>O23/$O$41</f>
        <v>#DIV/0!</v>
      </c>
      <c r="Q23" s="43"/>
      <c r="R23" s="43"/>
      <c r="S23" s="43"/>
      <c r="T23" s="43"/>
      <c r="U23" s="43"/>
      <c r="V23" s="43"/>
      <c r="W23" s="43"/>
      <c r="X23" s="43"/>
      <c r="Y23" s="43"/>
      <c r="Z23" s="43"/>
      <c r="AA23" s="43"/>
      <c r="AB23" s="43"/>
      <c r="AC23" s="43"/>
      <c r="AD23" s="43"/>
      <c r="AE23" s="43"/>
      <c r="AF23" s="43"/>
      <c r="AG23" s="43"/>
      <c r="AH23" s="43"/>
      <c r="AI23" s="43"/>
      <c r="AJ23" s="43"/>
      <c r="AK23" s="43"/>
      <c r="AL23" s="43"/>
      <c r="AM23" s="43"/>
      <c r="AN23" s="43"/>
      <c r="AO23" s="43"/>
      <c r="AP23" s="43"/>
      <c r="AQ23" s="43"/>
      <c r="AR23" s="43"/>
      <c r="AS23" s="43"/>
      <c r="AT23" s="43"/>
      <c r="AU23" s="43"/>
      <c r="AV23" s="43"/>
      <c r="AW23" s="43"/>
      <c r="AX23" s="43"/>
      <c r="AY23" s="43"/>
      <c r="AZ23" s="43"/>
      <c r="BA23" s="43"/>
      <c r="BB23" s="43"/>
      <c r="BC23" s="43"/>
    </row>
    <row r="24" spans="1:55" s="22" customFormat="1" ht="15" customHeight="1" x14ac:dyDescent="0.2">
      <c r="A24" s="89" t="s">
        <v>146</v>
      </c>
      <c r="B24" s="60"/>
      <c r="C24" s="49"/>
      <c r="D24" s="49"/>
      <c r="E24" s="49"/>
      <c r="F24" s="47"/>
      <c r="G24" s="47"/>
      <c r="H24" s="47"/>
      <c r="I24" s="47"/>
      <c r="J24" s="47"/>
      <c r="K24" s="49"/>
      <c r="L24" s="49"/>
      <c r="M24" s="49"/>
      <c r="N24" s="43"/>
      <c r="O24" s="50" t="e">
        <f>AVERAGE(B24:M24)</f>
        <v>#DIV/0!</v>
      </c>
      <c r="P24" s="51" t="e">
        <f>O24/$O$41</f>
        <v>#DIV/0!</v>
      </c>
      <c r="Q24" s="43"/>
      <c r="R24" s="43"/>
      <c r="S24" s="43"/>
      <c r="T24" s="43"/>
      <c r="U24" s="43"/>
      <c r="V24" s="43"/>
      <c r="W24" s="43"/>
      <c r="X24" s="43"/>
      <c r="Y24" s="43"/>
      <c r="Z24" s="43"/>
      <c r="AA24" s="43"/>
      <c r="AB24" s="43"/>
      <c r="AC24" s="43"/>
      <c r="AD24" s="43"/>
      <c r="AE24" s="43"/>
      <c r="AF24" s="43"/>
      <c r="AG24" s="43"/>
      <c r="AH24" s="43"/>
      <c r="AI24" s="43"/>
      <c r="AJ24" s="43"/>
      <c r="AK24" s="43"/>
      <c r="AL24" s="43"/>
      <c r="AM24" s="43"/>
      <c r="AN24" s="43"/>
      <c r="AO24" s="43"/>
      <c r="AP24" s="43"/>
      <c r="AQ24" s="43"/>
      <c r="AR24" s="43"/>
      <c r="AS24" s="43"/>
      <c r="AT24" s="43"/>
      <c r="AU24" s="43"/>
      <c r="AV24" s="43"/>
      <c r="AW24" s="43"/>
      <c r="AX24" s="43"/>
      <c r="AY24" s="43"/>
      <c r="AZ24" s="43"/>
      <c r="BA24" s="43"/>
      <c r="BB24" s="43"/>
      <c r="BC24" s="43"/>
    </row>
    <row r="25" spans="1:55" s="22" customFormat="1" ht="15" customHeight="1" x14ac:dyDescent="0.2">
      <c r="A25" s="89" t="s">
        <v>147</v>
      </c>
      <c r="B25" s="60"/>
      <c r="C25" s="49"/>
      <c r="D25" s="49"/>
      <c r="E25" s="49"/>
      <c r="F25" s="47"/>
      <c r="G25" s="47"/>
      <c r="H25" s="45"/>
      <c r="I25" s="47"/>
      <c r="J25" s="47"/>
      <c r="K25" s="49"/>
      <c r="L25" s="49"/>
      <c r="M25" s="47"/>
      <c r="N25" s="43"/>
      <c r="O25" s="50" t="e">
        <f>AVERAGE(B25:M25)</f>
        <v>#DIV/0!</v>
      </c>
      <c r="P25" s="51" t="e">
        <f>O25/$O$41</f>
        <v>#DIV/0!</v>
      </c>
      <c r="Q25" s="43"/>
      <c r="R25" s="43"/>
      <c r="S25" s="43"/>
      <c r="T25" s="43"/>
      <c r="U25" s="43"/>
      <c r="V25" s="43"/>
      <c r="W25" s="43"/>
      <c r="X25" s="43"/>
      <c r="Y25" s="43"/>
      <c r="Z25" s="43"/>
      <c r="AA25" s="43"/>
      <c r="AB25" s="43"/>
      <c r="AC25" s="43"/>
      <c r="AD25" s="43"/>
      <c r="AE25" s="43"/>
      <c r="AF25" s="43"/>
      <c r="AG25" s="43"/>
      <c r="AH25" s="43"/>
      <c r="AI25" s="43"/>
      <c r="AJ25" s="43"/>
      <c r="AK25" s="43"/>
      <c r="AL25" s="43"/>
      <c r="AM25" s="43"/>
      <c r="AN25" s="43"/>
      <c r="AO25" s="43"/>
      <c r="AP25" s="43"/>
      <c r="AQ25" s="43"/>
      <c r="AR25" s="43"/>
      <c r="AS25" s="43"/>
      <c r="AT25" s="43"/>
      <c r="AU25" s="43"/>
      <c r="AV25" s="43"/>
      <c r="AW25" s="43"/>
      <c r="AX25" s="43"/>
      <c r="AY25" s="43"/>
      <c r="AZ25" s="43"/>
      <c r="BA25" s="43"/>
      <c r="BB25" s="43"/>
      <c r="BC25" s="43"/>
    </row>
    <row r="26" spans="1:55" s="22" customFormat="1" ht="15" customHeight="1" thickBot="1" x14ac:dyDescent="0.25">
      <c r="A26" s="89" t="s">
        <v>148</v>
      </c>
      <c r="B26" s="60"/>
      <c r="C26" s="49"/>
      <c r="D26" s="49"/>
      <c r="E26" s="49"/>
      <c r="F26" s="47"/>
      <c r="G26" s="45"/>
      <c r="H26" s="47"/>
      <c r="I26" s="53"/>
      <c r="J26" s="49"/>
      <c r="K26" s="49"/>
      <c r="L26" s="49"/>
      <c r="M26" s="45"/>
      <c r="N26" s="43"/>
      <c r="O26" s="50" t="e">
        <f>AVERAGE(B26:M26)</f>
        <v>#DIV/0!</v>
      </c>
      <c r="P26" s="51" t="e">
        <f>O26/$O$41</f>
        <v>#DIV/0!</v>
      </c>
      <c r="Q26" s="43"/>
      <c r="R26" s="43"/>
      <c r="S26" s="43"/>
      <c r="T26" s="43"/>
      <c r="U26" s="43"/>
      <c r="V26" s="43"/>
      <c r="W26" s="43"/>
      <c r="X26" s="43"/>
      <c r="Y26" s="43"/>
      <c r="Z26" s="43"/>
      <c r="AA26" s="43"/>
      <c r="AB26" s="43"/>
      <c r="AC26" s="43"/>
      <c r="AD26" s="43"/>
      <c r="AE26" s="43"/>
      <c r="AF26" s="43"/>
      <c r="AG26" s="43"/>
      <c r="AH26" s="43"/>
      <c r="AI26" s="43"/>
      <c r="AJ26" s="43"/>
      <c r="AK26" s="43"/>
      <c r="AL26" s="43"/>
      <c r="AM26" s="43"/>
      <c r="AN26" s="43"/>
      <c r="AO26" s="43"/>
      <c r="AP26" s="43"/>
      <c r="AQ26" s="43"/>
      <c r="AR26" s="43"/>
      <c r="AS26" s="43"/>
      <c r="AT26" s="43"/>
      <c r="AU26" s="43"/>
      <c r="AV26" s="43"/>
      <c r="AW26" s="43"/>
      <c r="AX26" s="43"/>
      <c r="AY26" s="43"/>
      <c r="AZ26" s="43"/>
      <c r="BA26" s="43"/>
      <c r="BB26" s="43"/>
      <c r="BC26" s="43"/>
    </row>
    <row r="27" spans="1:55" s="22" customFormat="1" ht="16" thickTop="1" x14ac:dyDescent="0.2">
      <c r="A27" s="90" t="s">
        <v>44</v>
      </c>
      <c r="B27" s="66">
        <f t="shared" ref="B27:M27" si="5">SUM(B23:B26)</f>
        <v>0</v>
      </c>
      <c r="C27" s="66">
        <f t="shared" si="5"/>
        <v>0</v>
      </c>
      <c r="D27" s="66">
        <f t="shared" si="5"/>
        <v>0</v>
      </c>
      <c r="E27" s="66">
        <f t="shared" si="5"/>
        <v>0</v>
      </c>
      <c r="F27" s="91">
        <f t="shared" si="5"/>
        <v>0</v>
      </c>
      <c r="G27" s="91">
        <f t="shared" si="5"/>
        <v>0</v>
      </c>
      <c r="H27" s="91">
        <f t="shared" si="5"/>
        <v>0</v>
      </c>
      <c r="I27" s="66">
        <f t="shared" si="5"/>
        <v>0</v>
      </c>
      <c r="J27" s="66">
        <f t="shared" si="5"/>
        <v>0</v>
      </c>
      <c r="K27" s="66">
        <f t="shared" si="5"/>
        <v>0</v>
      </c>
      <c r="L27" s="66">
        <f t="shared" si="5"/>
        <v>0</v>
      </c>
      <c r="M27" s="91">
        <f t="shared" si="5"/>
        <v>0</v>
      </c>
      <c r="N27" s="43"/>
      <c r="O27" s="92" t="e">
        <f>AVERAGEIF(B27:M27,"&lt;&gt;0")</f>
        <v>#DIV/0!</v>
      </c>
      <c r="P27" s="93" t="e">
        <f>O27/$O$41</f>
        <v>#DIV/0!</v>
      </c>
      <c r="Q27" s="43"/>
      <c r="R27" s="43"/>
      <c r="S27" s="43"/>
      <c r="T27" s="43"/>
      <c r="U27" s="43"/>
      <c r="V27" s="43"/>
      <c r="W27" s="43"/>
      <c r="X27" s="43"/>
      <c r="Y27" s="43"/>
      <c r="Z27" s="43"/>
      <c r="AA27" s="43"/>
      <c r="AB27" s="43"/>
      <c r="AC27" s="43"/>
      <c r="AD27" s="43"/>
      <c r="AE27" s="43"/>
      <c r="AF27" s="43"/>
      <c r="AG27" s="43"/>
      <c r="AH27" s="43"/>
      <c r="AI27" s="43"/>
      <c r="AJ27" s="43"/>
      <c r="AK27" s="43"/>
      <c r="AL27" s="43"/>
      <c r="AM27" s="43"/>
      <c r="AN27" s="43"/>
      <c r="AO27" s="43"/>
      <c r="AP27" s="43"/>
      <c r="AQ27" s="43"/>
      <c r="AR27" s="43"/>
      <c r="AS27" s="43"/>
      <c r="AT27" s="43"/>
      <c r="AU27" s="43"/>
      <c r="AV27" s="43"/>
      <c r="AW27" s="43"/>
      <c r="AX27" s="43"/>
      <c r="AY27" s="43"/>
      <c r="AZ27" s="43"/>
      <c r="BA27" s="43"/>
      <c r="BB27" s="43"/>
      <c r="BC27" s="43"/>
    </row>
    <row r="28" spans="1:55" s="22" customFormat="1" x14ac:dyDescent="0.2">
      <c r="A28" s="94"/>
      <c r="B28" s="47"/>
      <c r="C28" s="47"/>
      <c r="D28" s="47"/>
      <c r="E28" s="47"/>
      <c r="F28" s="45"/>
      <c r="G28" s="45"/>
      <c r="H28" s="45"/>
      <c r="I28" s="45"/>
      <c r="J28" s="45"/>
      <c r="K28" s="45"/>
      <c r="L28" s="45"/>
      <c r="M28" s="45"/>
      <c r="N28" s="43"/>
      <c r="O28" s="48"/>
      <c r="P28" s="48"/>
      <c r="Q28" s="43"/>
      <c r="R28" s="43"/>
      <c r="S28" s="43"/>
      <c r="T28" s="43"/>
      <c r="U28" s="43"/>
      <c r="V28" s="43"/>
      <c r="W28" s="43"/>
      <c r="X28" s="43"/>
      <c r="Y28" s="43"/>
      <c r="Z28" s="43"/>
      <c r="AA28" s="43"/>
      <c r="AB28" s="43"/>
      <c r="AC28" s="43"/>
      <c r="AD28" s="43"/>
      <c r="AE28" s="43"/>
      <c r="AF28" s="43"/>
      <c r="AG28" s="43"/>
      <c r="AH28" s="43"/>
      <c r="AI28" s="43"/>
      <c r="AJ28" s="43"/>
      <c r="AK28" s="43"/>
      <c r="AL28" s="43"/>
      <c r="AM28" s="43"/>
      <c r="AN28" s="43"/>
      <c r="AO28" s="43"/>
      <c r="AP28" s="43"/>
      <c r="AQ28" s="43"/>
      <c r="AR28" s="43"/>
      <c r="AS28" s="43"/>
      <c r="AT28" s="43"/>
      <c r="AU28" s="43"/>
      <c r="AV28" s="43"/>
      <c r="AW28" s="43"/>
      <c r="AX28" s="43"/>
      <c r="AY28" s="43"/>
      <c r="AZ28" s="43"/>
      <c r="BA28" s="43"/>
      <c r="BB28" s="43"/>
      <c r="BC28" s="43"/>
    </row>
    <row r="29" spans="1:55" s="22" customFormat="1" x14ac:dyDescent="0.2">
      <c r="A29" s="95" t="s">
        <v>45</v>
      </c>
      <c r="B29" s="88">
        <f t="shared" ref="B29:M29" si="6">B17*0.55</f>
        <v>880.00000000000011</v>
      </c>
      <c r="C29" s="88">
        <f t="shared" si="6"/>
        <v>880.00000000000011</v>
      </c>
      <c r="D29" s="88">
        <f t="shared" si="6"/>
        <v>880.00000000000011</v>
      </c>
      <c r="E29" s="88">
        <f t="shared" si="6"/>
        <v>880.00000000000011</v>
      </c>
      <c r="F29" s="88">
        <f t="shared" si="6"/>
        <v>880.00000000000011</v>
      </c>
      <c r="G29" s="88">
        <f t="shared" si="6"/>
        <v>880.00000000000011</v>
      </c>
      <c r="H29" s="88">
        <f t="shared" si="6"/>
        <v>880.00000000000011</v>
      </c>
      <c r="I29" s="88">
        <f t="shared" si="6"/>
        <v>880.00000000000011</v>
      </c>
      <c r="J29" s="88">
        <f t="shared" si="6"/>
        <v>880.00000000000011</v>
      </c>
      <c r="K29" s="88">
        <f t="shared" si="6"/>
        <v>880.00000000000011</v>
      </c>
      <c r="L29" s="88">
        <f t="shared" si="6"/>
        <v>880.00000000000011</v>
      </c>
      <c r="M29" s="88">
        <f t="shared" si="6"/>
        <v>880.00000000000011</v>
      </c>
      <c r="N29" s="43"/>
      <c r="O29" s="48"/>
      <c r="P29" s="48"/>
      <c r="Q29" s="43"/>
      <c r="R29" s="43"/>
      <c r="S29" s="43"/>
      <c r="T29" s="43"/>
      <c r="U29" s="43"/>
      <c r="V29" s="43"/>
      <c r="W29" s="43"/>
      <c r="X29" s="43"/>
      <c r="Y29" s="43"/>
      <c r="Z29" s="43"/>
      <c r="AA29" s="43"/>
      <c r="AB29" s="43"/>
      <c r="AC29" s="43"/>
      <c r="AD29" s="43"/>
      <c r="AE29" s="43"/>
      <c r="AF29" s="43"/>
      <c r="AG29" s="43"/>
      <c r="AH29" s="43"/>
      <c r="AI29" s="43"/>
      <c r="AJ29" s="43"/>
      <c r="AK29" s="43"/>
      <c r="AL29" s="43"/>
      <c r="AM29" s="43"/>
      <c r="AN29" s="43"/>
      <c r="AO29" s="43"/>
      <c r="AP29" s="43"/>
      <c r="AQ29" s="43"/>
      <c r="AR29" s="43"/>
      <c r="AS29" s="43"/>
      <c r="AT29" s="43"/>
      <c r="AU29" s="43"/>
      <c r="AV29" s="43"/>
      <c r="AW29" s="43"/>
      <c r="AX29" s="43"/>
      <c r="AY29" s="43"/>
      <c r="AZ29" s="43"/>
      <c r="BA29" s="43"/>
      <c r="BB29" s="43"/>
      <c r="BC29" s="43"/>
    </row>
    <row r="30" spans="1:55" s="22" customFormat="1" x14ac:dyDescent="0.2">
      <c r="A30" s="89" t="s">
        <v>149</v>
      </c>
      <c r="B30" s="60"/>
      <c r="C30" s="96">
        <v>23</v>
      </c>
      <c r="D30" s="60"/>
      <c r="E30" s="60"/>
      <c r="F30" s="49"/>
      <c r="G30" s="96">
        <v>23</v>
      </c>
      <c r="H30" s="49"/>
      <c r="I30" s="49"/>
      <c r="J30" s="49"/>
      <c r="K30" s="49"/>
      <c r="L30" s="96">
        <v>23</v>
      </c>
      <c r="M30" s="49"/>
      <c r="N30" s="43"/>
      <c r="O30" s="50">
        <f t="shared" ref="O30:O38" si="7">AVERAGE(B30:M30)</f>
        <v>23</v>
      </c>
      <c r="P30" s="51">
        <f t="shared" ref="P30:P39" si="8">O30/$O$41</f>
        <v>0.10648148148148148</v>
      </c>
      <c r="Q30" s="43"/>
      <c r="R30" s="43"/>
      <c r="S30" s="43"/>
      <c r="T30" s="43"/>
      <c r="U30" s="43"/>
      <c r="V30" s="43"/>
      <c r="W30" s="43"/>
      <c r="X30" s="43"/>
      <c r="Y30" s="43"/>
      <c r="Z30" s="43"/>
      <c r="AA30" s="43"/>
      <c r="AB30" s="43"/>
      <c r="AC30" s="43"/>
      <c r="AD30" s="43"/>
      <c r="AE30" s="43"/>
      <c r="AF30" s="43"/>
      <c r="AG30" s="43"/>
      <c r="AH30" s="43"/>
      <c r="AI30" s="43"/>
      <c r="AJ30" s="43"/>
      <c r="AK30" s="43"/>
      <c r="AL30" s="43"/>
      <c r="AM30" s="43"/>
      <c r="AN30" s="43"/>
      <c r="AO30" s="43"/>
      <c r="AP30" s="43"/>
      <c r="AQ30" s="43"/>
      <c r="AR30" s="43"/>
      <c r="AS30" s="43"/>
      <c r="AT30" s="43"/>
      <c r="AU30" s="43"/>
      <c r="AV30" s="43"/>
      <c r="AW30" s="43"/>
      <c r="AX30" s="43"/>
      <c r="AY30" s="43"/>
      <c r="AZ30" s="43"/>
      <c r="BA30" s="43"/>
      <c r="BB30" s="43"/>
      <c r="BC30" s="43"/>
    </row>
    <row r="31" spans="1:55" s="22" customFormat="1" x14ac:dyDescent="0.2">
      <c r="A31" s="89" t="s">
        <v>150</v>
      </c>
      <c r="B31" s="96">
        <v>23</v>
      </c>
      <c r="C31" s="47"/>
      <c r="D31" s="60"/>
      <c r="E31" s="96">
        <v>23</v>
      </c>
      <c r="F31" s="96">
        <v>23</v>
      </c>
      <c r="G31" s="47"/>
      <c r="H31" s="49"/>
      <c r="I31" s="96">
        <v>23</v>
      </c>
      <c r="J31" s="96">
        <v>23</v>
      </c>
      <c r="K31" s="96">
        <v>23</v>
      </c>
      <c r="L31" s="47"/>
      <c r="M31" s="49"/>
      <c r="N31" s="43"/>
      <c r="O31" s="50">
        <f t="shared" si="7"/>
        <v>23</v>
      </c>
      <c r="P31" s="51">
        <f t="shared" si="8"/>
        <v>0.10648148148148148</v>
      </c>
      <c r="Q31" s="43"/>
      <c r="R31" s="43"/>
      <c r="S31" s="43"/>
      <c r="T31" s="43"/>
      <c r="U31" s="43"/>
      <c r="V31" s="43"/>
      <c r="W31" s="43"/>
      <c r="X31" s="43"/>
      <c r="Y31" s="43"/>
      <c r="Z31" s="43"/>
      <c r="AA31" s="43"/>
      <c r="AB31" s="43"/>
      <c r="AC31" s="43"/>
      <c r="AD31" s="43"/>
      <c r="AE31" s="43"/>
      <c r="AF31" s="43"/>
      <c r="AG31" s="43"/>
      <c r="AH31" s="43"/>
      <c r="AI31" s="43"/>
      <c r="AJ31" s="43"/>
      <c r="AK31" s="43"/>
      <c r="AL31" s="43"/>
      <c r="AM31" s="43"/>
      <c r="AN31" s="43"/>
      <c r="AO31" s="43"/>
      <c r="AP31" s="43"/>
      <c r="AQ31" s="43"/>
      <c r="AR31" s="43"/>
      <c r="AS31" s="43"/>
      <c r="AT31" s="43"/>
      <c r="AU31" s="43"/>
      <c r="AV31" s="43"/>
      <c r="AW31" s="43"/>
      <c r="AX31" s="43"/>
      <c r="AY31" s="43"/>
      <c r="AZ31" s="43"/>
      <c r="BA31" s="43"/>
      <c r="BB31" s="43"/>
      <c r="BC31" s="43"/>
    </row>
    <row r="32" spans="1:55" s="22" customFormat="1" x14ac:dyDescent="0.2">
      <c r="A32" s="89" t="s">
        <v>151</v>
      </c>
      <c r="B32" s="47"/>
      <c r="C32" s="47">
        <v>50</v>
      </c>
      <c r="D32" s="96">
        <v>23</v>
      </c>
      <c r="E32" s="47"/>
      <c r="F32" s="47"/>
      <c r="G32" s="47">
        <v>50</v>
      </c>
      <c r="H32" s="96">
        <v>23</v>
      </c>
      <c r="I32" s="47"/>
      <c r="J32" s="47"/>
      <c r="K32" s="47"/>
      <c r="L32" s="47">
        <v>50</v>
      </c>
      <c r="M32" s="96">
        <v>23</v>
      </c>
      <c r="N32" s="43"/>
      <c r="O32" s="50">
        <f t="shared" si="7"/>
        <v>36.5</v>
      </c>
      <c r="P32" s="51">
        <f t="shared" si="8"/>
        <v>0.16898148148148148</v>
      </c>
      <c r="Q32" s="43"/>
      <c r="R32" s="43"/>
      <c r="S32" s="43"/>
      <c r="T32" s="43"/>
      <c r="U32" s="43"/>
      <c r="V32" s="43"/>
      <c r="W32" s="43"/>
      <c r="X32" s="43"/>
      <c r="Y32" s="43"/>
      <c r="Z32" s="43"/>
      <c r="AA32" s="43"/>
      <c r="AB32" s="43"/>
      <c r="AC32" s="43"/>
      <c r="AD32" s="43"/>
      <c r="AE32" s="43"/>
      <c r="AF32" s="43"/>
      <c r="AG32" s="43"/>
      <c r="AH32" s="43"/>
      <c r="AI32" s="43"/>
      <c r="AJ32" s="43"/>
      <c r="AK32" s="43"/>
      <c r="AL32" s="43"/>
      <c r="AM32" s="43"/>
      <c r="AN32" s="43"/>
      <c r="AO32" s="43"/>
      <c r="AP32" s="43"/>
      <c r="AQ32" s="43"/>
      <c r="AR32" s="43"/>
      <c r="AS32" s="43"/>
      <c r="AT32" s="43"/>
      <c r="AU32" s="43"/>
      <c r="AV32" s="43"/>
      <c r="AW32" s="43"/>
      <c r="AX32" s="43"/>
      <c r="AY32" s="43"/>
      <c r="AZ32" s="43"/>
      <c r="BA32" s="43"/>
      <c r="BB32" s="43"/>
      <c r="BC32" s="43"/>
    </row>
    <row r="33" spans="1:55" s="22" customFormat="1" x14ac:dyDescent="0.2">
      <c r="A33" s="89" t="s">
        <v>152</v>
      </c>
      <c r="B33" s="47">
        <v>50</v>
      </c>
      <c r="C33" s="60"/>
      <c r="D33" s="47"/>
      <c r="E33" s="47">
        <v>50</v>
      </c>
      <c r="F33" s="47">
        <v>50</v>
      </c>
      <c r="G33" s="60"/>
      <c r="H33" s="47"/>
      <c r="I33" s="47">
        <v>50</v>
      </c>
      <c r="J33" s="47">
        <v>50</v>
      </c>
      <c r="K33" s="47">
        <v>50</v>
      </c>
      <c r="L33" s="60"/>
      <c r="M33" s="47"/>
      <c r="N33" s="43"/>
      <c r="O33" s="50">
        <f t="shared" si="7"/>
        <v>50</v>
      </c>
      <c r="P33" s="51">
        <f t="shared" si="8"/>
        <v>0.23148148148148148</v>
      </c>
      <c r="Q33" s="43"/>
      <c r="R33" s="43"/>
      <c r="S33" s="43"/>
      <c r="T33" s="43"/>
      <c r="U33" s="43"/>
      <c r="V33" s="43"/>
      <c r="W33" s="43"/>
      <c r="X33" s="43"/>
      <c r="Y33" s="43"/>
      <c r="Z33" s="43"/>
      <c r="AA33" s="43"/>
      <c r="AB33" s="43"/>
      <c r="AC33" s="43"/>
      <c r="AD33" s="43"/>
      <c r="AE33" s="43"/>
      <c r="AF33" s="43"/>
      <c r="AG33" s="43"/>
      <c r="AH33" s="43"/>
      <c r="AI33" s="43"/>
      <c r="AJ33" s="43"/>
      <c r="AK33" s="43"/>
      <c r="AL33" s="43"/>
      <c r="AM33" s="43"/>
      <c r="AN33" s="43"/>
      <c r="AO33" s="43"/>
      <c r="AP33" s="43"/>
      <c r="AQ33" s="43"/>
      <c r="AR33" s="43"/>
      <c r="AS33" s="43"/>
      <c r="AT33" s="43"/>
      <c r="AU33" s="43"/>
      <c r="AV33" s="43"/>
      <c r="AW33" s="43"/>
      <c r="AX33" s="43"/>
      <c r="AY33" s="43"/>
      <c r="AZ33" s="43"/>
      <c r="BA33" s="43"/>
      <c r="BB33" s="43"/>
      <c r="BC33" s="43"/>
    </row>
    <row r="34" spans="1:55" s="22" customFormat="1" x14ac:dyDescent="0.2">
      <c r="A34" s="89" t="s">
        <v>153</v>
      </c>
      <c r="B34" s="60"/>
      <c r="C34" s="60">
        <v>78</v>
      </c>
      <c r="D34" s="47">
        <v>50</v>
      </c>
      <c r="E34" s="60"/>
      <c r="F34" s="60"/>
      <c r="G34" s="60">
        <v>78</v>
      </c>
      <c r="H34" s="47">
        <v>50</v>
      </c>
      <c r="I34" s="60"/>
      <c r="J34" s="60"/>
      <c r="K34" s="60"/>
      <c r="L34" s="60">
        <v>78</v>
      </c>
      <c r="M34" s="47">
        <v>50</v>
      </c>
      <c r="N34" s="43"/>
      <c r="O34" s="50">
        <f t="shared" si="7"/>
        <v>64</v>
      </c>
      <c r="P34" s="51">
        <f t="shared" si="8"/>
        <v>0.29629629629629628</v>
      </c>
      <c r="Q34" s="43"/>
      <c r="R34" s="43"/>
      <c r="S34" s="43"/>
      <c r="T34" s="43"/>
      <c r="U34" s="43"/>
      <c r="V34" s="43"/>
      <c r="W34" s="43"/>
      <c r="X34" s="43"/>
      <c r="Y34" s="43"/>
      <c r="Z34" s="43"/>
      <c r="AA34" s="43"/>
      <c r="AB34" s="43"/>
      <c r="AC34" s="43"/>
      <c r="AD34" s="43"/>
      <c r="AE34" s="43"/>
      <c r="AF34" s="43"/>
      <c r="AG34" s="43"/>
      <c r="AH34" s="43"/>
      <c r="AI34" s="43"/>
      <c r="AJ34" s="43"/>
      <c r="AK34" s="43"/>
      <c r="AL34" s="43"/>
      <c r="AM34" s="43"/>
      <c r="AN34" s="43"/>
      <c r="AO34" s="43"/>
      <c r="AP34" s="43"/>
      <c r="AQ34" s="43"/>
      <c r="AR34" s="43"/>
      <c r="AS34" s="43"/>
      <c r="AT34" s="43"/>
      <c r="AU34" s="43"/>
      <c r="AV34" s="43"/>
      <c r="AW34" s="43"/>
      <c r="AX34" s="43"/>
      <c r="AY34" s="43"/>
      <c r="AZ34" s="43"/>
      <c r="BA34" s="43"/>
      <c r="BB34" s="43"/>
      <c r="BC34" s="43"/>
    </row>
    <row r="35" spans="1:55" s="22" customFormat="1" x14ac:dyDescent="0.2">
      <c r="A35" s="89" t="s">
        <v>46</v>
      </c>
      <c r="B35" s="60">
        <v>78</v>
      </c>
      <c r="C35" s="60"/>
      <c r="D35" s="60"/>
      <c r="E35" s="60">
        <v>78</v>
      </c>
      <c r="F35" s="60">
        <v>78</v>
      </c>
      <c r="G35" s="60"/>
      <c r="H35" s="60"/>
      <c r="I35" s="60">
        <v>78</v>
      </c>
      <c r="J35" s="60">
        <v>78</v>
      </c>
      <c r="K35" s="60">
        <v>78</v>
      </c>
      <c r="L35" s="60"/>
      <c r="M35" s="60"/>
      <c r="N35" s="43"/>
      <c r="O35" s="50">
        <f t="shared" si="7"/>
        <v>78</v>
      </c>
      <c r="P35" s="51">
        <f t="shared" si="8"/>
        <v>0.3611111111111111</v>
      </c>
      <c r="Q35" s="43"/>
      <c r="R35" s="43"/>
      <c r="S35" s="43"/>
      <c r="T35" s="43"/>
      <c r="U35" s="43"/>
      <c r="V35" s="43"/>
      <c r="W35" s="43"/>
      <c r="X35" s="43"/>
      <c r="Y35" s="43"/>
      <c r="Z35" s="43"/>
      <c r="AA35" s="43"/>
      <c r="AB35" s="43"/>
      <c r="AC35" s="43"/>
      <c r="AD35" s="43"/>
      <c r="AE35" s="43"/>
      <c r="AF35" s="43"/>
      <c r="AG35" s="43"/>
      <c r="AH35" s="43"/>
      <c r="AI35" s="43"/>
      <c r="AJ35" s="43"/>
      <c r="AK35" s="43"/>
      <c r="AL35" s="43"/>
      <c r="AM35" s="43"/>
      <c r="AN35" s="43"/>
      <c r="AO35" s="43"/>
      <c r="AP35" s="43"/>
      <c r="AQ35" s="43"/>
      <c r="AR35" s="43"/>
      <c r="AS35" s="43"/>
      <c r="AT35" s="43"/>
      <c r="AU35" s="43"/>
      <c r="AV35" s="43"/>
      <c r="AW35" s="43"/>
      <c r="AX35" s="43"/>
      <c r="AY35" s="43"/>
      <c r="AZ35" s="43"/>
      <c r="BA35" s="43"/>
      <c r="BB35" s="43"/>
      <c r="BC35" s="43"/>
    </row>
    <row r="36" spans="1:55" s="22" customFormat="1" x14ac:dyDescent="0.2">
      <c r="A36" s="89" t="s">
        <v>47</v>
      </c>
      <c r="B36" s="60"/>
      <c r="C36" s="64">
        <v>65</v>
      </c>
      <c r="D36" s="60">
        <v>78</v>
      </c>
      <c r="E36" s="60"/>
      <c r="F36" s="60"/>
      <c r="G36" s="64">
        <v>65</v>
      </c>
      <c r="H36" s="60">
        <v>78</v>
      </c>
      <c r="I36" s="60"/>
      <c r="J36" s="60"/>
      <c r="K36" s="60"/>
      <c r="L36" s="64">
        <v>65</v>
      </c>
      <c r="M36" s="60">
        <v>78</v>
      </c>
      <c r="N36" s="43"/>
      <c r="O36" s="50">
        <f t="shared" si="7"/>
        <v>71.5</v>
      </c>
      <c r="P36" s="51">
        <f t="shared" si="8"/>
        <v>0.33101851851851855</v>
      </c>
      <c r="Q36" s="43"/>
      <c r="R36" s="43"/>
      <c r="S36" s="43"/>
      <c r="T36" s="43"/>
      <c r="U36" s="43"/>
      <c r="V36" s="43"/>
      <c r="W36" s="43"/>
      <c r="X36" s="43"/>
      <c r="Y36" s="43"/>
      <c r="Z36" s="43"/>
      <c r="AA36" s="43"/>
      <c r="AB36" s="43"/>
      <c r="AC36" s="43"/>
      <c r="AD36" s="43"/>
      <c r="AE36" s="43"/>
      <c r="AF36" s="43"/>
      <c r="AG36" s="43"/>
      <c r="AH36" s="43"/>
      <c r="AI36" s="43"/>
      <c r="AJ36" s="43"/>
      <c r="AK36" s="43"/>
      <c r="AL36" s="43"/>
      <c r="AM36" s="43"/>
      <c r="AN36" s="43"/>
      <c r="AO36" s="43"/>
      <c r="AP36" s="43"/>
      <c r="AQ36" s="43"/>
      <c r="AR36" s="43"/>
      <c r="AS36" s="43"/>
      <c r="AT36" s="43"/>
      <c r="AU36" s="43"/>
      <c r="AV36" s="43"/>
      <c r="AW36" s="43"/>
      <c r="AX36" s="43"/>
      <c r="AY36" s="43"/>
      <c r="AZ36" s="43"/>
      <c r="BA36" s="43"/>
      <c r="BB36" s="43"/>
      <c r="BC36" s="43"/>
    </row>
    <row r="37" spans="1:55" s="22" customFormat="1" x14ac:dyDescent="0.2">
      <c r="A37" s="89" t="s">
        <v>48</v>
      </c>
      <c r="B37" s="64">
        <v>65</v>
      </c>
      <c r="C37" s="64"/>
      <c r="D37" s="60"/>
      <c r="E37" s="64">
        <v>65</v>
      </c>
      <c r="F37" s="64">
        <v>65</v>
      </c>
      <c r="G37" s="64"/>
      <c r="H37" s="60"/>
      <c r="I37" s="64">
        <v>65</v>
      </c>
      <c r="J37" s="64">
        <v>65</v>
      </c>
      <c r="K37" s="64">
        <v>65</v>
      </c>
      <c r="L37" s="97"/>
      <c r="M37" s="60"/>
      <c r="N37" s="43"/>
      <c r="O37" s="50">
        <f t="shared" si="7"/>
        <v>65</v>
      </c>
      <c r="P37" s="51">
        <f t="shared" si="8"/>
        <v>0.30092592592592593</v>
      </c>
      <c r="Q37" s="43"/>
      <c r="R37" s="43"/>
      <c r="S37" s="43"/>
      <c r="T37" s="43"/>
      <c r="U37" s="43"/>
      <c r="V37" s="43"/>
      <c r="W37" s="43"/>
      <c r="X37" s="43"/>
      <c r="Y37" s="43"/>
      <c r="Z37" s="43"/>
      <c r="AA37" s="43"/>
      <c r="AB37" s="43"/>
      <c r="AC37" s="43"/>
      <c r="AD37" s="43"/>
      <c r="AE37" s="43"/>
      <c r="AF37" s="43"/>
      <c r="AG37" s="43"/>
      <c r="AH37" s="43"/>
      <c r="AI37" s="43"/>
      <c r="AJ37" s="43"/>
      <c r="AK37" s="43"/>
      <c r="AL37" s="43"/>
      <c r="AM37" s="43"/>
      <c r="AN37" s="43"/>
      <c r="AO37" s="43"/>
      <c r="AP37" s="43"/>
      <c r="AQ37" s="43"/>
      <c r="AR37" s="43"/>
      <c r="AS37" s="43"/>
      <c r="AT37" s="43"/>
      <c r="AU37" s="43"/>
      <c r="AV37" s="43"/>
      <c r="AW37" s="43"/>
      <c r="AX37" s="43"/>
      <c r="AY37" s="43"/>
      <c r="AZ37" s="43"/>
      <c r="BA37" s="43"/>
      <c r="BB37" s="43"/>
      <c r="BC37" s="43"/>
    </row>
    <row r="38" spans="1:55" s="22" customFormat="1" ht="16" thickBot="1" x14ac:dyDescent="0.25">
      <c r="A38" s="89" t="s">
        <v>49</v>
      </c>
      <c r="B38" s="60"/>
      <c r="C38" s="64"/>
      <c r="D38" s="64">
        <v>65</v>
      </c>
      <c r="E38" s="60"/>
      <c r="F38" s="64"/>
      <c r="G38" s="49"/>
      <c r="H38" s="64">
        <v>65</v>
      </c>
      <c r="I38" s="49"/>
      <c r="J38" s="64"/>
      <c r="K38" s="64"/>
      <c r="L38" s="64"/>
      <c r="M38" s="64">
        <v>65</v>
      </c>
      <c r="N38" s="43"/>
      <c r="O38" s="50">
        <f t="shared" si="7"/>
        <v>65</v>
      </c>
      <c r="P38" s="51">
        <f t="shared" si="8"/>
        <v>0.30092592592592593</v>
      </c>
      <c r="Q38" s="43"/>
      <c r="R38" s="43"/>
      <c r="S38" s="43"/>
      <c r="T38" s="43"/>
      <c r="U38" s="43"/>
      <c r="V38" s="43"/>
      <c r="W38" s="43"/>
      <c r="X38" s="43"/>
      <c r="Y38" s="43"/>
      <c r="Z38" s="43"/>
      <c r="AA38" s="43"/>
      <c r="AB38" s="43"/>
      <c r="AC38" s="43"/>
      <c r="AD38" s="43"/>
      <c r="AE38" s="43"/>
      <c r="AF38" s="43"/>
      <c r="AG38" s="43"/>
      <c r="AH38" s="43"/>
      <c r="AI38" s="43"/>
      <c r="AJ38" s="43"/>
      <c r="AK38" s="43"/>
      <c r="AL38" s="43"/>
      <c r="AM38" s="43"/>
      <c r="AN38" s="43"/>
      <c r="AO38" s="43"/>
      <c r="AP38" s="43"/>
      <c r="AQ38" s="43"/>
      <c r="AR38" s="43"/>
      <c r="AS38" s="43"/>
      <c r="AT38" s="43"/>
      <c r="AU38" s="43"/>
      <c r="AV38" s="43"/>
      <c r="AW38" s="43"/>
      <c r="AX38" s="43"/>
      <c r="AY38" s="43"/>
      <c r="AZ38" s="43"/>
      <c r="BA38" s="43"/>
      <c r="BB38" s="43"/>
      <c r="BC38" s="43"/>
    </row>
    <row r="39" spans="1:55" s="22" customFormat="1" ht="16" thickTop="1" x14ac:dyDescent="0.2">
      <c r="A39" s="98" t="s">
        <v>50</v>
      </c>
      <c r="B39" s="66">
        <f t="shared" ref="B39:M39" si="9">SUM(B30:B38)</f>
        <v>216</v>
      </c>
      <c r="C39" s="66">
        <f t="shared" si="9"/>
        <v>216</v>
      </c>
      <c r="D39" s="66">
        <f t="shared" si="9"/>
        <v>216</v>
      </c>
      <c r="E39" s="66">
        <f t="shared" si="9"/>
        <v>216</v>
      </c>
      <c r="F39" s="66">
        <f t="shared" si="9"/>
        <v>216</v>
      </c>
      <c r="G39" s="66">
        <f t="shared" si="9"/>
        <v>216</v>
      </c>
      <c r="H39" s="66">
        <f t="shared" si="9"/>
        <v>216</v>
      </c>
      <c r="I39" s="66">
        <f t="shared" si="9"/>
        <v>216</v>
      </c>
      <c r="J39" s="66">
        <f t="shared" si="9"/>
        <v>216</v>
      </c>
      <c r="K39" s="66">
        <f>SUM(K30:K38)</f>
        <v>216</v>
      </c>
      <c r="L39" s="66">
        <f t="shared" si="9"/>
        <v>216</v>
      </c>
      <c r="M39" s="66">
        <f t="shared" si="9"/>
        <v>216</v>
      </c>
      <c r="N39" s="43"/>
      <c r="O39" s="92">
        <f>AVERAGEIF(B39:M39,"&lt;&gt;0")</f>
        <v>216</v>
      </c>
      <c r="P39" s="93">
        <f t="shared" si="8"/>
        <v>1</v>
      </c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3"/>
      <c r="AF39" s="43"/>
      <c r="AG39" s="43"/>
      <c r="AH39" s="43"/>
      <c r="AI39" s="43"/>
      <c r="AJ39" s="43"/>
      <c r="AK39" s="43"/>
      <c r="AL39" s="43"/>
      <c r="AM39" s="43"/>
      <c r="AN39" s="43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3"/>
      <c r="AZ39" s="43"/>
      <c r="BA39" s="43"/>
      <c r="BB39" s="43"/>
      <c r="BC39" s="43"/>
    </row>
    <row r="40" spans="1:55" s="24" customFormat="1" x14ac:dyDescent="0.2">
      <c r="A40" s="99"/>
      <c r="B40" s="100"/>
      <c r="C40" s="100"/>
      <c r="D40" s="100"/>
      <c r="E40" s="100"/>
      <c r="F40" s="100"/>
      <c r="G40" s="100"/>
      <c r="H40" s="100"/>
      <c r="I40" s="100"/>
      <c r="J40" s="100"/>
      <c r="K40" s="100"/>
      <c r="L40" s="100"/>
      <c r="M40" s="100"/>
      <c r="N40" s="43"/>
      <c r="O40" s="48"/>
      <c r="P40" s="48"/>
      <c r="Q40" s="43"/>
      <c r="R40" s="69"/>
      <c r="S40" s="69"/>
      <c r="T40" s="69"/>
      <c r="U40" s="69"/>
      <c r="V40" s="69"/>
      <c r="W40" s="69"/>
      <c r="X40" s="69"/>
      <c r="Y40" s="69"/>
      <c r="Z40" s="69"/>
      <c r="AA40" s="69"/>
      <c r="AB40" s="69"/>
      <c r="AC40" s="69"/>
      <c r="AD40" s="69"/>
      <c r="AE40" s="69"/>
      <c r="AF40" s="69"/>
      <c r="AG40" s="69"/>
      <c r="AH40" s="69"/>
      <c r="AI40" s="69"/>
      <c r="AJ40" s="69"/>
      <c r="AK40" s="69"/>
      <c r="AL40" s="69"/>
      <c r="AM40" s="69"/>
      <c r="AN40" s="69"/>
      <c r="AO40" s="69"/>
      <c r="AP40" s="69"/>
      <c r="AQ40" s="69"/>
      <c r="AR40" s="69"/>
      <c r="AS40" s="69"/>
      <c r="AT40" s="69"/>
      <c r="AU40" s="69"/>
      <c r="AV40" s="69"/>
      <c r="AW40" s="69"/>
      <c r="AX40" s="69"/>
      <c r="AY40" s="69"/>
      <c r="AZ40" s="69"/>
      <c r="BA40" s="69"/>
      <c r="BB40" s="69"/>
      <c r="BC40" s="69"/>
    </row>
    <row r="41" spans="1:55" s="22" customFormat="1" x14ac:dyDescent="0.2">
      <c r="A41" s="101" t="s">
        <v>51</v>
      </c>
      <c r="B41" s="71">
        <f t="shared" ref="B41:M41" si="10">SUM(B27,B39)</f>
        <v>216</v>
      </c>
      <c r="C41" s="71">
        <f t="shared" si="10"/>
        <v>216</v>
      </c>
      <c r="D41" s="71">
        <f t="shared" si="10"/>
        <v>216</v>
      </c>
      <c r="E41" s="71">
        <f>SUM(E27,E39)</f>
        <v>216</v>
      </c>
      <c r="F41" s="71">
        <f t="shared" si="10"/>
        <v>216</v>
      </c>
      <c r="G41" s="71">
        <f t="shared" si="10"/>
        <v>216</v>
      </c>
      <c r="H41" s="71">
        <f t="shared" si="10"/>
        <v>216</v>
      </c>
      <c r="I41" s="71">
        <f t="shared" si="10"/>
        <v>216</v>
      </c>
      <c r="J41" s="71">
        <f t="shared" si="10"/>
        <v>216</v>
      </c>
      <c r="K41" s="71">
        <f t="shared" si="10"/>
        <v>216</v>
      </c>
      <c r="L41" s="71">
        <f t="shared" si="10"/>
        <v>216</v>
      </c>
      <c r="M41" s="71">
        <f t="shared" si="10"/>
        <v>216</v>
      </c>
      <c r="N41" s="43"/>
      <c r="O41" s="92">
        <f>AVERAGEIF(B41:M41,"&lt;&gt;0")</f>
        <v>216</v>
      </c>
      <c r="P41" s="102">
        <f>O41/O17</f>
        <v>0.13500000000000001</v>
      </c>
      <c r="Q41" s="43"/>
      <c r="R41" s="43"/>
      <c r="S41" s="43"/>
      <c r="T41" s="43"/>
      <c r="U41" s="43"/>
      <c r="V41" s="43"/>
      <c r="W41" s="43"/>
      <c r="X41" s="43"/>
      <c r="Y41" s="43"/>
      <c r="Z41" s="43"/>
      <c r="AA41" s="43"/>
      <c r="AB41" s="43"/>
      <c r="AC41" s="43"/>
      <c r="AD41" s="43"/>
      <c r="AE41" s="43"/>
      <c r="AF41" s="43"/>
      <c r="AG41" s="43"/>
      <c r="AH41" s="43"/>
      <c r="AI41" s="43"/>
      <c r="AJ41" s="43"/>
      <c r="AK41" s="43"/>
      <c r="AL41" s="43"/>
      <c r="AM41" s="43"/>
      <c r="AN41" s="43"/>
      <c r="AO41" s="43"/>
      <c r="AP41" s="43"/>
      <c r="AQ41" s="43"/>
      <c r="AR41" s="43"/>
      <c r="AS41" s="43"/>
      <c r="AT41" s="43"/>
      <c r="AU41" s="43"/>
      <c r="AV41" s="43"/>
      <c r="AW41" s="43"/>
      <c r="AX41" s="43"/>
      <c r="AY41" s="43"/>
      <c r="AZ41" s="43"/>
      <c r="BA41" s="43"/>
      <c r="BB41" s="43"/>
      <c r="BC41" s="43"/>
    </row>
    <row r="42" spans="1:55" s="22" customFormat="1" x14ac:dyDescent="0.2">
      <c r="A42" s="83"/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8"/>
      <c r="P42" s="103" t="s">
        <v>52</v>
      </c>
      <c r="Q42" s="43"/>
      <c r="R42" s="43"/>
      <c r="S42" s="43"/>
      <c r="T42" s="43"/>
      <c r="U42" s="43"/>
      <c r="V42" s="43"/>
      <c r="W42" s="43"/>
      <c r="X42" s="43"/>
      <c r="Y42" s="43"/>
      <c r="Z42" s="43"/>
      <c r="AA42" s="43"/>
      <c r="AB42" s="43"/>
      <c r="AC42" s="43"/>
      <c r="AD42" s="43"/>
      <c r="AE42" s="43"/>
      <c r="AF42" s="43"/>
      <c r="AG42" s="43"/>
      <c r="AH42" s="43"/>
      <c r="AI42" s="43"/>
      <c r="AJ42" s="43"/>
      <c r="AK42" s="43"/>
      <c r="AL42" s="43"/>
      <c r="AM42" s="43"/>
      <c r="AN42" s="43"/>
      <c r="AO42" s="43"/>
      <c r="AP42" s="43"/>
      <c r="AQ42" s="43"/>
      <c r="AR42" s="43"/>
      <c r="AS42" s="43"/>
      <c r="AT42" s="43"/>
      <c r="AU42" s="43"/>
      <c r="AV42" s="43"/>
      <c r="AW42" s="43"/>
      <c r="AX42" s="43"/>
      <c r="AY42" s="43"/>
      <c r="AZ42" s="43"/>
      <c r="BA42" s="43"/>
      <c r="BB42" s="43"/>
      <c r="BC42" s="43"/>
    </row>
    <row r="43" spans="1:55" s="194" customFormat="1" ht="229" customHeight="1" x14ac:dyDescent="0.2">
      <c r="A43" s="74" t="s">
        <v>195</v>
      </c>
      <c r="B43" s="104"/>
      <c r="C43" s="104"/>
      <c r="D43" s="104"/>
      <c r="E43" s="104"/>
      <c r="F43" s="104"/>
      <c r="G43" s="104"/>
      <c r="H43" s="104"/>
      <c r="I43" s="104"/>
      <c r="J43" s="104"/>
      <c r="K43" s="104"/>
      <c r="L43" s="104"/>
      <c r="M43" s="104"/>
      <c r="N43" s="81"/>
      <c r="O43" s="73"/>
      <c r="P43" s="81"/>
      <c r="Q43" s="81"/>
      <c r="R43" s="81"/>
      <c r="S43" s="81"/>
      <c r="T43" s="81"/>
      <c r="U43" s="81"/>
      <c r="V43" s="81"/>
      <c r="W43" s="81"/>
      <c r="X43" s="81"/>
      <c r="Y43" s="81"/>
      <c r="Z43" s="81"/>
      <c r="AA43" s="81"/>
      <c r="AB43" s="81"/>
      <c r="AC43" s="81"/>
      <c r="AD43" s="81"/>
      <c r="AE43" s="81"/>
      <c r="AF43" s="81"/>
      <c r="AG43" s="81"/>
      <c r="AH43" s="81"/>
      <c r="AI43" s="81"/>
      <c r="AJ43" s="81"/>
      <c r="AK43" s="81"/>
      <c r="AL43" s="81"/>
      <c r="AM43" s="81"/>
      <c r="AN43" s="81"/>
      <c r="AO43" s="81"/>
      <c r="AP43" s="81"/>
      <c r="AQ43" s="81"/>
      <c r="AR43" s="81"/>
      <c r="AS43" s="81"/>
      <c r="AT43" s="81"/>
      <c r="AU43" s="81"/>
      <c r="AV43" s="81"/>
      <c r="AW43" s="81"/>
      <c r="AX43" s="81"/>
      <c r="AY43" s="81"/>
      <c r="AZ43" s="81"/>
      <c r="BA43" s="81"/>
      <c r="BB43" s="81"/>
      <c r="BC43" s="81"/>
    </row>
    <row r="44" spans="1:55" s="22" customFormat="1" x14ac:dyDescent="0.2">
      <c r="A44" s="43"/>
      <c r="B44" s="43"/>
      <c r="C44" s="43" t="s">
        <v>53</v>
      </c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  <c r="S44" s="43"/>
      <c r="T44" s="43"/>
      <c r="U44" s="43"/>
      <c r="V44" s="43"/>
      <c r="W44" s="43"/>
      <c r="X44" s="43"/>
      <c r="Y44" s="43"/>
      <c r="Z44" s="43"/>
      <c r="AA44" s="43"/>
      <c r="AB44" s="43"/>
      <c r="AC44" s="43"/>
      <c r="AD44" s="43"/>
      <c r="AE44" s="43"/>
      <c r="AF44" s="43"/>
      <c r="AG44" s="43"/>
      <c r="AH44" s="43"/>
      <c r="AI44" s="43"/>
      <c r="AJ44" s="43"/>
      <c r="AK44" s="43"/>
      <c r="AL44" s="43"/>
      <c r="AM44" s="43"/>
      <c r="AN44" s="43"/>
      <c r="AO44" s="43"/>
      <c r="AP44" s="43"/>
      <c r="AQ44" s="43"/>
      <c r="AR44" s="43"/>
      <c r="AS44" s="43"/>
      <c r="AT44" s="43"/>
      <c r="AU44" s="43"/>
      <c r="AV44" s="43"/>
      <c r="AW44" s="43"/>
      <c r="AX44" s="43"/>
      <c r="AY44" s="43"/>
      <c r="AZ44" s="43"/>
      <c r="BA44" s="43"/>
      <c r="BB44" s="43"/>
      <c r="BC44" s="43"/>
    </row>
    <row r="45" spans="1:55" s="22" customFormat="1" x14ac:dyDescent="0.2">
      <c r="A45" s="43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3"/>
      <c r="Q45" s="43"/>
      <c r="R45" s="43"/>
      <c r="S45" s="43"/>
      <c r="T45" s="43"/>
      <c r="U45" s="43"/>
      <c r="V45" s="43"/>
      <c r="W45" s="43"/>
      <c r="X45" s="43"/>
      <c r="Y45" s="43"/>
      <c r="Z45" s="43"/>
      <c r="AA45" s="43"/>
      <c r="AB45" s="43"/>
      <c r="AC45" s="43"/>
      <c r="AD45" s="43"/>
      <c r="AE45" s="43"/>
      <c r="AF45" s="43"/>
      <c r="AG45" s="43"/>
      <c r="AH45" s="43"/>
      <c r="AI45" s="43"/>
      <c r="AJ45" s="43"/>
      <c r="AK45" s="43"/>
      <c r="AL45" s="43"/>
      <c r="AM45" s="43"/>
      <c r="AN45" s="43"/>
      <c r="AO45" s="43"/>
      <c r="AP45" s="43"/>
      <c r="AQ45" s="43"/>
      <c r="AR45" s="43"/>
      <c r="AS45" s="43"/>
      <c r="AT45" s="43"/>
      <c r="AU45" s="43"/>
      <c r="AV45" s="43"/>
      <c r="AW45" s="43"/>
      <c r="AX45" s="43"/>
      <c r="AY45" s="43"/>
      <c r="AZ45" s="43"/>
      <c r="BA45" s="43"/>
      <c r="BB45" s="43"/>
      <c r="BC45" s="43"/>
    </row>
    <row r="46" spans="1:55" s="22" customFormat="1" x14ac:dyDescent="0.2">
      <c r="A46" s="43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  <c r="S46" s="43"/>
      <c r="T46" s="43"/>
      <c r="U46" s="43"/>
      <c r="V46" s="43"/>
      <c r="W46" s="43"/>
      <c r="X46" s="43"/>
      <c r="Y46" s="43"/>
      <c r="Z46" s="43"/>
      <c r="AA46" s="43"/>
      <c r="AB46" s="43"/>
      <c r="AC46" s="43"/>
      <c r="AD46" s="43"/>
      <c r="AE46" s="43"/>
      <c r="AF46" s="43"/>
      <c r="AG46" s="43"/>
      <c r="AH46" s="43"/>
      <c r="AI46" s="43"/>
      <c r="AJ46" s="43"/>
      <c r="AK46" s="43"/>
      <c r="AL46" s="43"/>
      <c r="AM46" s="43"/>
      <c r="AN46" s="43"/>
      <c r="AO46" s="43"/>
      <c r="AP46" s="43"/>
      <c r="AQ46" s="43"/>
      <c r="AR46" s="43"/>
      <c r="AS46" s="43"/>
      <c r="AT46" s="43"/>
      <c r="AU46" s="43"/>
      <c r="AV46" s="43"/>
      <c r="AW46" s="43"/>
      <c r="AX46" s="43"/>
      <c r="AY46" s="43"/>
      <c r="AZ46" s="43"/>
      <c r="BA46" s="43"/>
      <c r="BB46" s="43"/>
      <c r="BC46" s="43"/>
    </row>
    <row r="47" spans="1:55" s="22" customFormat="1" x14ac:dyDescent="0.2">
      <c r="A47" s="43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  <c r="AF47" s="43"/>
      <c r="AG47" s="43"/>
      <c r="AH47" s="43"/>
      <c r="AI47" s="43"/>
      <c r="AJ47" s="43"/>
      <c r="AK47" s="43"/>
      <c r="AL47" s="43"/>
      <c r="AM47" s="43"/>
      <c r="AN47" s="43"/>
      <c r="AO47" s="43"/>
      <c r="AP47" s="43"/>
      <c r="AQ47" s="43"/>
      <c r="AR47" s="43"/>
      <c r="AS47" s="43"/>
      <c r="AT47" s="43"/>
      <c r="AU47" s="43"/>
      <c r="AV47" s="43"/>
      <c r="AW47" s="43"/>
      <c r="AX47" s="43"/>
      <c r="AY47" s="43"/>
      <c r="AZ47" s="43"/>
      <c r="BA47" s="43"/>
      <c r="BB47" s="43"/>
      <c r="BC47" s="43"/>
    </row>
    <row r="48" spans="1:55" s="22" customFormat="1" x14ac:dyDescent="0.2">
      <c r="A48" s="43"/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  <c r="AF48" s="43"/>
      <c r="AG48" s="43"/>
      <c r="AH48" s="43"/>
      <c r="AI48" s="43"/>
      <c r="AJ48" s="43"/>
      <c r="AK48" s="43"/>
      <c r="AL48" s="43"/>
      <c r="AM48" s="43"/>
      <c r="AN48" s="43"/>
      <c r="AO48" s="43"/>
      <c r="AP48" s="43"/>
      <c r="AQ48" s="43"/>
      <c r="AR48" s="43"/>
      <c r="AS48" s="43"/>
      <c r="AT48" s="43"/>
      <c r="AU48" s="43"/>
      <c r="AV48" s="43"/>
      <c r="AW48" s="43"/>
      <c r="AX48" s="43"/>
      <c r="AY48" s="43"/>
      <c r="AZ48" s="43"/>
      <c r="BA48" s="43"/>
      <c r="BB48" s="43"/>
      <c r="BC48" s="43"/>
    </row>
    <row r="49" spans="1:74" s="22" customFormat="1" x14ac:dyDescent="0.2">
      <c r="A49" s="43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  <c r="S49" s="43"/>
      <c r="T49" s="43"/>
      <c r="U49" s="43"/>
      <c r="V49" s="43"/>
      <c r="W49" s="43"/>
      <c r="X49" s="43"/>
      <c r="Y49" s="43"/>
      <c r="Z49" s="43"/>
      <c r="AA49" s="43"/>
      <c r="AB49" s="43"/>
      <c r="AC49" s="43"/>
      <c r="AD49" s="43"/>
      <c r="AE49" s="43"/>
      <c r="AF49" s="43"/>
      <c r="AG49" s="43"/>
      <c r="AH49" s="43"/>
      <c r="AI49" s="43"/>
      <c r="AJ49" s="43"/>
      <c r="AK49" s="43"/>
      <c r="AL49" s="43"/>
      <c r="AM49" s="43"/>
      <c r="AN49" s="43"/>
      <c r="AO49" s="43"/>
      <c r="AP49" s="43"/>
      <c r="AQ49" s="43"/>
      <c r="AR49" s="43"/>
      <c r="AS49" s="43"/>
      <c r="AT49" s="43"/>
      <c r="AU49" s="43"/>
      <c r="AV49" s="43"/>
      <c r="AW49" s="43"/>
      <c r="AX49" s="43"/>
      <c r="AY49" s="43"/>
      <c r="AZ49" s="43"/>
      <c r="BA49" s="43"/>
      <c r="BB49" s="43"/>
      <c r="BC49" s="43"/>
    </row>
    <row r="50" spans="1:74" s="22" customFormat="1" x14ac:dyDescent="0.2">
      <c r="A50" s="43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  <c r="S50" s="43"/>
      <c r="T50" s="43"/>
      <c r="U50" s="43"/>
      <c r="V50" s="43"/>
      <c r="W50" s="43"/>
      <c r="X50" s="43"/>
      <c r="Y50" s="43"/>
      <c r="Z50" s="43"/>
      <c r="AA50" s="43"/>
      <c r="AB50" s="43"/>
      <c r="AC50" s="43"/>
      <c r="AD50" s="43"/>
      <c r="AE50" s="43"/>
      <c r="AF50" s="43"/>
      <c r="AG50" s="43"/>
      <c r="AH50" s="43"/>
      <c r="AI50" s="43"/>
      <c r="AJ50" s="43"/>
      <c r="AK50" s="43"/>
      <c r="AL50" s="43"/>
      <c r="AM50" s="43"/>
      <c r="AN50" s="43"/>
      <c r="AO50" s="43"/>
      <c r="AP50" s="43"/>
      <c r="AQ50" s="43"/>
      <c r="AR50" s="43"/>
      <c r="AS50" s="43"/>
      <c r="AT50" s="43"/>
      <c r="AU50" s="43"/>
      <c r="AV50" s="43"/>
      <c r="AW50" s="43"/>
      <c r="AX50" s="43"/>
      <c r="AY50" s="43"/>
      <c r="AZ50" s="43"/>
      <c r="BA50" s="43"/>
      <c r="BB50" s="43"/>
      <c r="BC50" s="43"/>
    </row>
    <row r="51" spans="1:74" s="26" customFormat="1" x14ac:dyDescent="0.2">
      <c r="A51" s="105"/>
      <c r="B51" s="105"/>
      <c r="C51" s="105"/>
      <c r="D51" s="105"/>
      <c r="E51" s="105"/>
      <c r="F51" s="105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  <c r="S51" s="43"/>
      <c r="T51" s="43"/>
      <c r="U51" s="43"/>
      <c r="V51" s="43"/>
      <c r="W51" s="43"/>
      <c r="X51" s="43"/>
      <c r="Y51" s="43"/>
      <c r="Z51" s="43"/>
      <c r="AA51" s="43"/>
      <c r="AB51" s="43"/>
      <c r="AC51" s="43"/>
      <c r="AD51" s="43"/>
      <c r="AE51" s="43"/>
      <c r="AF51" s="43"/>
      <c r="AG51" s="43"/>
      <c r="AH51" s="43"/>
      <c r="AI51" s="43"/>
      <c r="AJ51" s="43"/>
      <c r="AK51" s="43"/>
      <c r="AL51" s="43"/>
      <c r="AM51" s="43"/>
      <c r="AN51" s="43"/>
      <c r="AO51" s="43"/>
      <c r="AP51" s="43"/>
      <c r="AQ51" s="43"/>
      <c r="AR51" s="43"/>
      <c r="AS51" s="43"/>
      <c r="AT51" s="43"/>
      <c r="AU51" s="43"/>
      <c r="AV51" s="43"/>
      <c r="AW51" s="43"/>
      <c r="AX51" s="43"/>
      <c r="AY51" s="43"/>
      <c r="AZ51" s="43"/>
      <c r="BA51" s="43"/>
      <c r="BB51" s="43"/>
      <c r="BC51" s="43"/>
      <c r="BD51" s="22"/>
      <c r="BE51" s="22"/>
      <c r="BF51" s="22"/>
      <c r="BG51" s="22"/>
      <c r="BH51" s="22"/>
      <c r="BI51" s="22"/>
      <c r="BJ51" s="22"/>
      <c r="BK51" s="22"/>
      <c r="BL51" s="22"/>
      <c r="BM51" s="22"/>
      <c r="BN51" s="22"/>
      <c r="BO51" s="22"/>
      <c r="BP51" s="22"/>
      <c r="BQ51" s="22"/>
      <c r="BR51" s="22"/>
      <c r="BS51" s="22"/>
      <c r="BT51" s="22"/>
      <c r="BU51" s="22"/>
      <c r="BV51" s="22"/>
    </row>
    <row r="52" spans="1:74" s="23" customFormat="1" x14ac:dyDescent="0.2">
      <c r="A52" s="48"/>
      <c r="B52" s="48"/>
      <c r="C52" s="48"/>
      <c r="D52" s="48"/>
      <c r="E52" s="48"/>
      <c r="F52" s="48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  <c r="S52" s="43"/>
      <c r="T52" s="43"/>
      <c r="U52" s="43"/>
      <c r="V52" s="43"/>
      <c r="W52" s="43"/>
      <c r="X52" s="43"/>
      <c r="Y52" s="43"/>
      <c r="Z52" s="43"/>
      <c r="AA52" s="43"/>
      <c r="AB52" s="43"/>
      <c r="AC52" s="43"/>
      <c r="AD52" s="43"/>
      <c r="AE52" s="43"/>
      <c r="AF52" s="43"/>
      <c r="AG52" s="43"/>
      <c r="AH52" s="43"/>
      <c r="AI52" s="43"/>
      <c r="AJ52" s="43"/>
      <c r="AK52" s="43"/>
      <c r="AL52" s="43"/>
      <c r="AM52" s="43"/>
      <c r="AN52" s="43"/>
      <c r="AO52" s="43"/>
      <c r="AP52" s="43"/>
      <c r="AQ52" s="43"/>
      <c r="AR52" s="43"/>
      <c r="AS52" s="43"/>
      <c r="AT52" s="43"/>
      <c r="AU52" s="43"/>
      <c r="AV52" s="43"/>
      <c r="AW52" s="43"/>
      <c r="AX52" s="43"/>
      <c r="AY52" s="43"/>
      <c r="AZ52" s="43"/>
      <c r="BA52" s="43"/>
      <c r="BB52" s="43"/>
      <c r="BC52" s="43"/>
      <c r="BD52" s="22"/>
      <c r="BE52" s="22"/>
      <c r="BF52" s="22"/>
      <c r="BG52" s="22"/>
      <c r="BH52" s="22"/>
      <c r="BI52" s="22"/>
      <c r="BJ52" s="22"/>
      <c r="BK52" s="22"/>
      <c r="BL52" s="22"/>
      <c r="BM52" s="22"/>
      <c r="BN52" s="22"/>
      <c r="BO52" s="22"/>
      <c r="BP52" s="22"/>
      <c r="BQ52" s="22"/>
      <c r="BR52" s="22"/>
      <c r="BS52" s="22"/>
      <c r="BT52" s="22"/>
      <c r="BU52" s="22"/>
      <c r="BV52" s="22"/>
    </row>
    <row r="53" spans="1:74" s="24" customFormat="1" x14ac:dyDescent="0.2">
      <c r="A53" s="69"/>
      <c r="B53" s="69"/>
      <c r="C53" s="69"/>
      <c r="D53" s="69"/>
      <c r="E53" s="69"/>
      <c r="F53" s="69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  <c r="S53" s="43"/>
      <c r="T53" s="43"/>
      <c r="U53" s="43"/>
      <c r="V53" s="43"/>
      <c r="W53" s="43"/>
      <c r="X53" s="43"/>
      <c r="Y53" s="43"/>
      <c r="Z53" s="43"/>
      <c r="AA53" s="43"/>
      <c r="AB53" s="43"/>
      <c r="AC53" s="43"/>
      <c r="AD53" s="43"/>
      <c r="AE53" s="43"/>
      <c r="AF53" s="43"/>
      <c r="AG53" s="43"/>
      <c r="AH53" s="43"/>
      <c r="AI53" s="43"/>
      <c r="AJ53" s="43"/>
      <c r="AK53" s="43"/>
      <c r="AL53" s="43"/>
      <c r="AM53" s="43"/>
      <c r="AN53" s="43"/>
      <c r="AO53" s="43"/>
      <c r="AP53" s="43"/>
      <c r="AQ53" s="43"/>
      <c r="AR53" s="43"/>
      <c r="AS53" s="43"/>
      <c r="AT53" s="43"/>
      <c r="AU53" s="43"/>
      <c r="AV53" s="43"/>
      <c r="AW53" s="43"/>
      <c r="AX53" s="43"/>
      <c r="AY53" s="43"/>
      <c r="AZ53" s="43"/>
      <c r="BA53" s="43"/>
      <c r="BB53" s="43"/>
      <c r="BC53" s="43"/>
      <c r="BD53" s="22"/>
      <c r="BE53" s="22"/>
      <c r="BF53" s="22"/>
      <c r="BG53" s="22"/>
      <c r="BH53" s="22"/>
      <c r="BI53" s="22"/>
      <c r="BJ53" s="22"/>
      <c r="BK53" s="22"/>
      <c r="BL53" s="22"/>
      <c r="BM53" s="22"/>
      <c r="BN53" s="22"/>
      <c r="BO53" s="22"/>
      <c r="BP53" s="22"/>
      <c r="BQ53" s="22"/>
      <c r="BR53" s="22"/>
      <c r="BS53" s="22"/>
      <c r="BT53" s="22"/>
      <c r="BU53" s="22"/>
      <c r="BV53" s="22"/>
    </row>
    <row r="54" spans="1:74" s="22" customFormat="1" x14ac:dyDescent="0.2">
      <c r="A54" s="69"/>
      <c r="B54" s="69"/>
      <c r="C54" s="69"/>
      <c r="D54" s="69"/>
      <c r="E54" s="69"/>
      <c r="F54" s="69"/>
      <c r="G54" s="43"/>
      <c r="H54" s="43"/>
      <c r="I54" s="43"/>
      <c r="J54" s="43"/>
      <c r="K54" s="43"/>
      <c r="L54" s="43"/>
      <c r="M54" s="43"/>
      <c r="N54" s="43"/>
      <c r="O54" s="43"/>
      <c r="P54" s="43"/>
      <c r="Q54" s="43"/>
      <c r="R54" s="43"/>
      <c r="S54" s="43"/>
      <c r="T54" s="43"/>
      <c r="U54" s="43"/>
      <c r="V54" s="43"/>
      <c r="W54" s="43"/>
      <c r="X54" s="43"/>
      <c r="Y54" s="43"/>
      <c r="Z54" s="43"/>
      <c r="AA54" s="43"/>
      <c r="AB54" s="43"/>
      <c r="AC54" s="43"/>
      <c r="AD54" s="43"/>
      <c r="AE54" s="43"/>
      <c r="AF54" s="43"/>
      <c r="AG54" s="43"/>
      <c r="AH54" s="43"/>
      <c r="AI54" s="43"/>
      <c r="AJ54" s="43"/>
      <c r="AK54" s="43"/>
      <c r="AL54" s="43"/>
      <c r="AM54" s="43"/>
      <c r="AN54" s="43"/>
      <c r="AO54" s="43"/>
      <c r="AP54" s="43"/>
      <c r="AQ54" s="43"/>
      <c r="AR54" s="43"/>
      <c r="AS54" s="43"/>
      <c r="AT54" s="43"/>
      <c r="AU54" s="43"/>
      <c r="AV54" s="43"/>
      <c r="AW54" s="43"/>
      <c r="AX54" s="43"/>
      <c r="AY54" s="43"/>
      <c r="AZ54" s="43"/>
      <c r="BA54" s="43"/>
      <c r="BB54" s="43"/>
      <c r="BC54" s="43"/>
    </row>
    <row r="55" spans="1:74" s="22" customFormat="1" x14ac:dyDescent="0.2">
      <c r="A55" s="69"/>
      <c r="B55" s="69"/>
      <c r="C55" s="69"/>
      <c r="D55" s="69"/>
      <c r="E55" s="69"/>
      <c r="F55" s="69"/>
      <c r="G55" s="43"/>
      <c r="H55" s="43"/>
      <c r="I55" s="43"/>
      <c r="J55" s="43"/>
      <c r="K55" s="43"/>
      <c r="L55" s="43"/>
      <c r="M55" s="43"/>
      <c r="N55" s="43"/>
      <c r="O55" s="43"/>
      <c r="P55" s="41"/>
      <c r="Q55" s="43"/>
      <c r="R55" s="43"/>
      <c r="S55" s="43"/>
      <c r="T55" s="43"/>
      <c r="U55" s="43"/>
      <c r="V55" s="43"/>
      <c r="W55" s="43"/>
      <c r="X55" s="43"/>
      <c r="Y55" s="43"/>
      <c r="Z55" s="43"/>
      <c r="AA55" s="43"/>
      <c r="AB55" s="43"/>
      <c r="AC55" s="43"/>
      <c r="AD55" s="43"/>
      <c r="AE55" s="43"/>
      <c r="AF55" s="43"/>
      <c r="AG55" s="43"/>
      <c r="AH55" s="43"/>
      <c r="AI55" s="43"/>
      <c r="AJ55" s="43"/>
      <c r="AK55" s="43"/>
      <c r="AL55" s="43"/>
      <c r="AM55" s="43"/>
      <c r="AN55" s="43"/>
      <c r="AO55" s="43"/>
      <c r="AP55" s="43"/>
      <c r="AQ55" s="43"/>
      <c r="AR55" s="43"/>
      <c r="AS55" s="43"/>
      <c r="AT55" s="43"/>
      <c r="AU55" s="43"/>
      <c r="AV55" s="43"/>
      <c r="AW55" s="43"/>
      <c r="AX55" s="43"/>
      <c r="AY55" s="43"/>
      <c r="AZ55" s="43"/>
      <c r="BA55" s="43"/>
      <c r="BB55" s="43"/>
      <c r="BC55" s="43"/>
    </row>
    <row r="56" spans="1:74" s="22" customFormat="1" x14ac:dyDescent="0.2">
      <c r="A56" s="43"/>
      <c r="B56" s="43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43"/>
      <c r="P56" s="41"/>
      <c r="Q56" s="43"/>
      <c r="R56" s="43"/>
      <c r="S56" s="43"/>
      <c r="T56" s="43"/>
      <c r="U56" s="43"/>
      <c r="V56" s="43"/>
      <c r="W56" s="43"/>
      <c r="X56" s="43"/>
      <c r="Y56" s="43"/>
      <c r="Z56" s="43"/>
      <c r="AA56" s="43"/>
      <c r="AB56" s="43"/>
      <c r="AC56" s="43"/>
      <c r="AD56" s="43"/>
      <c r="AE56" s="43"/>
      <c r="AF56" s="43"/>
      <c r="AG56" s="43"/>
      <c r="AH56" s="43"/>
      <c r="AI56" s="43"/>
      <c r="AJ56" s="43"/>
      <c r="AK56" s="43"/>
      <c r="AL56" s="43"/>
      <c r="AM56" s="43"/>
      <c r="AN56" s="43"/>
      <c r="AO56" s="43"/>
      <c r="AP56" s="43"/>
      <c r="AQ56" s="43"/>
      <c r="AR56" s="43"/>
      <c r="AS56" s="43"/>
      <c r="AT56" s="43"/>
      <c r="AU56" s="43"/>
      <c r="AV56" s="43"/>
      <c r="AW56" s="43"/>
      <c r="AX56" s="43"/>
      <c r="AY56" s="43"/>
      <c r="AZ56" s="43"/>
      <c r="BA56" s="43"/>
      <c r="BB56" s="43"/>
      <c r="BC56" s="43"/>
    </row>
    <row r="57" spans="1:74" x14ac:dyDescent="0.2">
      <c r="A57" s="43"/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1"/>
      <c r="O57" s="41"/>
      <c r="P57" s="41"/>
      <c r="Q57" s="41"/>
      <c r="R57" s="43"/>
      <c r="S57" s="43"/>
      <c r="T57" s="43"/>
      <c r="U57" s="43"/>
      <c r="V57" s="43"/>
      <c r="W57" s="43"/>
      <c r="X57" s="43"/>
      <c r="Y57" s="43"/>
      <c r="Z57" s="43"/>
      <c r="AA57" s="43"/>
      <c r="AB57" s="43"/>
      <c r="AC57" s="43"/>
      <c r="AD57" s="43"/>
      <c r="AE57" s="43"/>
      <c r="AF57" s="43"/>
      <c r="AG57" s="43"/>
      <c r="AH57" s="43"/>
      <c r="AI57" s="43"/>
      <c r="AJ57" s="43"/>
      <c r="AK57" s="43"/>
      <c r="AL57" s="43"/>
      <c r="AM57" s="43"/>
      <c r="AN57" s="43"/>
      <c r="AO57" s="43"/>
      <c r="AP57" s="43"/>
      <c r="AQ57" s="43"/>
      <c r="AR57" s="43"/>
      <c r="AS57" s="43"/>
      <c r="AT57" s="43"/>
      <c r="AU57" s="43"/>
      <c r="AV57" s="43"/>
      <c r="AW57" s="43"/>
      <c r="AX57" s="43"/>
      <c r="AY57" s="43"/>
      <c r="AZ57" s="43"/>
      <c r="BA57" s="43"/>
      <c r="BB57" s="43"/>
      <c r="BC57" s="43"/>
    </row>
    <row r="58" spans="1:74" x14ac:dyDescent="0.2">
      <c r="A58" s="43"/>
      <c r="B58" s="43"/>
      <c r="C58" s="43"/>
      <c r="D58" s="43"/>
      <c r="E58" s="43"/>
      <c r="F58" s="43"/>
      <c r="G58" s="43"/>
      <c r="H58" s="43"/>
      <c r="I58" s="43"/>
      <c r="J58" s="43"/>
      <c r="K58" s="43"/>
      <c r="L58" s="43"/>
      <c r="M58" s="43"/>
      <c r="N58" s="41"/>
      <c r="O58" s="41"/>
      <c r="P58" s="41"/>
      <c r="Q58" s="41"/>
      <c r="R58" s="43"/>
      <c r="S58" s="43"/>
      <c r="T58" s="43"/>
      <c r="U58" s="43"/>
      <c r="V58" s="43"/>
      <c r="W58" s="43"/>
      <c r="X58" s="43"/>
      <c r="Y58" s="43"/>
      <c r="Z58" s="43"/>
      <c r="AA58" s="43"/>
      <c r="AB58" s="43"/>
      <c r="AC58" s="43"/>
      <c r="AD58" s="43"/>
      <c r="AE58" s="43"/>
      <c r="AF58" s="43"/>
      <c r="AG58" s="43"/>
      <c r="AH58" s="43"/>
      <c r="AI58" s="43"/>
      <c r="AJ58" s="43"/>
      <c r="AK58" s="43"/>
      <c r="AL58" s="43"/>
      <c r="AM58" s="43"/>
      <c r="AN58" s="43"/>
      <c r="AO58" s="43"/>
      <c r="AP58" s="43"/>
      <c r="AQ58" s="43"/>
      <c r="AR58" s="43"/>
      <c r="AS58" s="43"/>
      <c r="AT58" s="43"/>
      <c r="AU58" s="43"/>
      <c r="AV58" s="43"/>
      <c r="AW58" s="43"/>
      <c r="AX58" s="43"/>
      <c r="AY58" s="43"/>
      <c r="AZ58" s="43"/>
      <c r="BA58" s="43"/>
      <c r="BB58" s="43"/>
      <c r="BC58" s="43"/>
    </row>
    <row r="59" spans="1:74" x14ac:dyDescent="0.2">
      <c r="A59" s="43"/>
      <c r="B59" s="43"/>
      <c r="C59" s="43"/>
      <c r="D59" s="43"/>
      <c r="E59" s="43"/>
      <c r="F59" s="43"/>
      <c r="G59" s="43"/>
      <c r="H59" s="43"/>
      <c r="I59" s="43"/>
      <c r="J59" s="43"/>
      <c r="K59" s="43"/>
      <c r="L59" s="43"/>
      <c r="M59" s="43"/>
      <c r="N59" s="41"/>
      <c r="O59" s="41"/>
      <c r="P59" s="41"/>
      <c r="Q59" s="41"/>
      <c r="R59" s="43"/>
      <c r="S59" s="43"/>
      <c r="T59" s="43"/>
      <c r="U59" s="43"/>
      <c r="V59" s="43"/>
      <c r="W59" s="43"/>
      <c r="X59" s="43"/>
      <c r="Y59" s="43"/>
      <c r="Z59" s="43"/>
      <c r="AA59" s="43"/>
      <c r="AB59" s="43"/>
      <c r="AC59" s="43"/>
      <c r="AD59" s="43"/>
      <c r="AE59" s="43"/>
      <c r="AF59" s="43"/>
      <c r="AG59" s="43"/>
      <c r="AH59" s="43"/>
      <c r="AI59" s="43"/>
      <c r="AJ59" s="43"/>
      <c r="AK59" s="43"/>
      <c r="AL59" s="43"/>
      <c r="AM59" s="43"/>
      <c r="AN59" s="43"/>
      <c r="AO59" s="43"/>
      <c r="AP59" s="43"/>
      <c r="AQ59" s="43"/>
      <c r="AR59" s="43"/>
      <c r="AS59" s="43"/>
      <c r="AT59" s="43"/>
      <c r="AU59" s="43"/>
      <c r="AV59" s="43"/>
      <c r="AW59" s="43"/>
      <c r="AX59" s="43"/>
      <c r="AY59" s="43"/>
      <c r="AZ59" s="43"/>
      <c r="BA59" s="43"/>
      <c r="BB59" s="43"/>
      <c r="BC59" s="43"/>
    </row>
    <row r="60" spans="1:74" x14ac:dyDescent="0.2">
      <c r="A60" s="43"/>
      <c r="B60" s="43"/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41"/>
      <c r="O60" s="41"/>
      <c r="P60" s="41"/>
      <c r="Q60" s="41"/>
      <c r="R60" s="43"/>
      <c r="S60" s="43"/>
      <c r="T60" s="43"/>
      <c r="U60" s="43"/>
      <c r="V60" s="43"/>
      <c r="W60" s="43"/>
      <c r="X60" s="43"/>
      <c r="Y60" s="43"/>
      <c r="Z60" s="43"/>
      <c r="AA60" s="43"/>
      <c r="AB60" s="43"/>
      <c r="AC60" s="43"/>
      <c r="AD60" s="43"/>
      <c r="AE60" s="43"/>
      <c r="AF60" s="43"/>
      <c r="AG60" s="43"/>
      <c r="AH60" s="43"/>
      <c r="AI60" s="43"/>
      <c r="AJ60" s="43"/>
      <c r="AK60" s="43"/>
      <c r="AL60" s="43"/>
      <c r="AM60" s="43"/>
      <c r="AN60" s="43"/>
      <c r="AO60" s="43"/>
      <c r="AP60" s="43"/>
      <c r="AQ60" s="43"/>
      <c r="AR60" s="43"/>
      <c r="AS60" s="43"/>
      <c r="AT60" s="43"/>
      <c r="AU60" s="43"/>
      <c r="AV60" s="43"/>
      <c r="AW60" s="43"/>
      <c r="AX60" s="43"/>
      <c r="AY60" s="43"/>
      <c r="AZ60" s="43"/>
      <c r="BA60" s="43"/>
      <c r="BB60" s="43"/>
      <c r="BC60" s="43"/>
    </row>
    <row r="61" spans="1:74" x14ac:dyDescent="0.2">
      <c r="A61" s="43"/>
      <c r="B61" s="43"/>
      <c r="C61" s="43"/>
      <c r="D61" s="43"/>
      <c r="E61" s="43"/>
      <c r="F61" s="43"/>
      <c r="G61" s="43"/>
      <c r="H61" s="43"/>
      <c r="I61" s="43"/>
      <c r="J61" s="43"/>
      <c r="K61" s="43"/>
      <c r="L61" s="43"/>
      <c r="M61" s="43"/>
      <c r="N61" s="41"/>
      <c r="O61" s="41"/>
      <c r="P61" s="41"/>
      <c r="Q61" s="41"/>
      <c r="R61" s="43"/>
      <c r="S61" s="43"/>
      <c r="T61" s="43"/>
      <c r="U61" s="43"/>
      <c r="V61" s="43"/>
      <c r="W61" s="43"/>
      <c r="X61" s="43"/>
      <c r="Y61" s="43"/>
      <c r="Z61" s="43"/>
      <c r="AA61" s="43"/>
      <c r="AB61" s="43"/>
      <c r="AC61" s="43"/>
      <c r="AD61" s="43"/>
      <c r="AE61" s="43"/>
      <c r="AF61" s="43"/>
      <c r="AG61" s="43"/>
      <c r="AH61" s="43"/>
      <c r="AI61" s="43"/>
      <c r="AJ61" s="43"/>
      <c r="AK61" s="43"/>
      <c r="AL61" s="43"/>
      <c r="AM61" s="43"/>
      <c r="AN61" s="43"/>
      <c r="AO61" s="43"/>
      <c r="AP61" s="43"/>
      <c r="AQ61" s="43"/>
      <c r="AR61" s="43"/>
      <c r="AS61" s="43"/>
      <c r="AT61" s="43"/>
      <c r="AU61" s="43"/>
      <c r="AV61" s="43"/>
      <c r="AW61" s="43"/>
      <c r="AX61" s="43"/>
      <c r="AY61" s="43"/>
      <c r="AZ61" s="43"/>
      <c r="BA61" s="43"/>
      <c r="BB61" s="43"/>
      <c r="BC61" s="43"/>
    </row>
    <row r="62" spans="1:74" s="26" customFormat="1" x14ac:dyDescent="0.2">
      <c r="A62" s="105"/>
      <c r="B62" s="105"/>
      <c r="C62" s="43"/>
      <c r="D62" s="43"/>
      <c r="E62" s="43"/>
      <c r="F62" s="43"/>
      <c r="G62" s="43"/>
      <c r="H62" s="43"/>
      <c r="I62" s="43"/>
      <c r="J62" s="43"/>
      <c r="K62" s="43"/>
      <c r="L62" s="43"/>
      <c r="M62" s="43"/>
      <c r="N62" s="41"/>
      <c r="O62" s="41"/>
      <c r="P62" s="106"/>
      <c r="Q62" s="41"/>
      <c r="R62" s="43"/>
      <c r="S62" s="43"/>
      <c r="T62" s="43"/>
      <c r="U62" s="43"/>
      <c r="V62" s="43"/>
      <c r="W62" s="43"/>
      <c r="X62" s="43"/>
      <c r="Y62" s="43"/>
      <c r="Z62" s="43"/>
      <c r="AA62" s="43"/>
      <c r="AB62" s="43"/>
      <c r="AC62" s="105"/>
      <c r="AD62" s="105"/>
      <c r="AE62" s="105"/>
      <c r="AF62" s="105"/>
      <c r="AG62" s="105"/>
      <c r="AH62" s="105"/>
      <c r="AI62" s="105"/>
      <c r="AJ62" s="105"/>
      <c r="AK62" s="105"/>
      <c r="AL62" s="105"/>
      <c r="AM62" s="105"/>
      <c r="AN62" s="105"/>
      <c r="AO62" s="105"/>
      <c r="AP62" s="105"/>
      <c r="AQ62" s="105"/>
      <c r="AR62" s="105"/>
      <c r="AS62" s="105"/>
      <c r="AT62" s="105"/>
      <c r="AU62" s="105"/>
      <c r="AV62" s="105"/>
      <c r="AW62" s="105"/>
      <c r="AX62" s="105"/>
      <c r="AY62" s="105"/>
      <c r="AZ62" s="105"/>
      <c r="BA62" s="105"/>
      <c r="BB62" s="105"/>
      <c r="BC62" s="105"/>
    </row>
    <row r="63" spans="1:74" s="24" customFormat="1" x14ac:dyDescent="0.2">
      <c r="A63" s="69"/>
      <c r="B63" s="69"/>
      <c r="C63" s="43"/>
      <c r="D63" s="43"/>
      <c r="E63" s="43"/>
      <c r="F63" s="43"/>
      <c r="G63" s="43"/>
      <c r="H63" s="43"/>
      <c r="I63" s="43"/>
      <c r="J63" s="43"/>
      <c r="K63" s="43"/>
      <c r="L63" s="43"/>
      <c r="M63" s="43"/>
      <c r="N63" s="41"/>
      <c r="O63" s="41"/>
      <c r="P63" s="41"/>
      <c r="Q63" s="41"/>
      <c r="R63" s="43"/>
      <c r="S63" s="43"/>
      <c r="T63" s="43"/>
      <c r="U63" s="43"/>
      <c r="V63" s="43"/>
      <c r="W63" s="43"/>
      <c r="X63" s="43"/>
      <c r="Y63" s="43"/>
      <c r="Z63" s="43"/>
      <c r="AA63" s="43"/>
      <c r="AB63" s="43"/>
      <c r="AC63" s="69"/>
      <c r="AD63" s="69"/>
      <c r="AE63" s="69"/>
      <c r="AF63" s="69"/>
      <c r="AG63" s="69"/>
      <c r="AH63" s="69"/>
      <c r="AI63" s="69"/>
      <c r="AJ63" s="69"/>
      <c r="AK63" s="69"/>
      <c r="AL63" s="69"/>
      <c r="AM63" s="69"/>
      <c r="AN63" s="69"/>
      <c r="AO63" s="69"/>
      <c r="AP63" s="69"/>
      <c r="AQ63" s="69"/>
      <c r="AR63" s="69"/>
      <c r="AS63" s="69"/>
      <c r="AT63" s="69"/>
      <c r="AU63" s="69"/>
      <c r="AV63" s="69"/>
      <c r="AW63" s="69"/>
      <c r="AX63" s="69"/>
      <c r="AY63" s="69"/>
      <c r="AZ63" s="69"/>
      <c r="BA63" s="69"/>
      <c r="BB63" s="69"/>
      <c r="BC63" s="69"/>
    </row>
    <row r="64" spans="1:74" s="23" customFormat="1" x14ac:dyDescent="0.2">
      <c r="A64" s="48"/>
      <c r="B64" s="48"/>
      <c r="C64" s="43"/>
      <c r="D64" s="43"/>
      <c r="E64" s="43"/>
      <c r="F64" s="48"/>
      <c r="G64" s="48"/>
      <c r="H64" s="48"/>
      <c r="I64" s="48"/>
      <c r="J64" s="48"/>
      <c r="K64" s="48"/>
      <c r="L64" s="48"/>
      <c r="M64" s="48"/>
      <c r="N64" s="106"/>
      <c r="O64" s="106"/>
      <c r="P64" s="107"/>
      <c r="Q64" s="106"/>
      <c r="R64" s="48"/>
      <c r="S64" s="48"/>
      <c r="T64" s="48"/>
      <c r="U64" s="48"/>
      <c r="V64" s="48"/>
      <c r="W64" s="48"/>
      <c r="X64" s="48"/>
      <c r="Y64" s="48"/>
      <c r="Z64" s="48"/>
      <c r="AA64" s="48"/>
      <c r="AB64" s="48"/>
      <c r="AC64" s="48"/>
      <c r="AD64" s="48"/>
      <c r="AE64" s="48"/>
      <c r="AF64" s="48"/>
      <c r="AG64" s="48"/>
      <c r="AH64" s="48"/>
      <c r="AI64" s="48"/>
      <c r="AJ64" s="48"/>
      <c r="AK64" s="48"/>
      <c r="AL64" s="48"/>
      <c r="AM64" s="48"/>
      <c r="AN64" s="48"/>
      <c r="AO64" s="48"/>
      <c r="AP64" s="48"/>
      <c r="AQ64" s="48"/>
      <c r="AR64" s="48"/>
      <c r="AS64" s="48"/>
      <c r="AT64" s="48"/>
      <c r="AU64" s="48"/>
      <c r="AV64" s="48"/>
      <c r="AW64" s="48"/>
      <c r="AX64" s="48"/>
      <c r="AY64" s="48"/>
      <c r="AZ64" s="48"/>
      <c r="BA64" s="48"/>
      <c r="BB64" s="48"/>
      <c r="BC64" s="48"/>
    </row>
    <row r="65" spans="1:55" x14ac:dyDescent="0.2">
      <c r="A65" s="43"/>
      <c r="B65" s="43"/>
      <c r="C65" s="43"/>
      <c r="D65" s="43"/>
      <c r="E65" s="43"/>
      <c r="F65" s="43"/>
      <c r="G65" s="43"/>
      <c r="H65" s="43"/>
      <c r="I65" s="43"/>
      <c r="J65" s="43"/>
      <c r="K65" s="43"/>
      <c r="L65" s="43"/>
      <c r="M65" s="43"/>
      <c r="N65" s="41"/>
      <c r="O65" s="41"/>
      <c r="P65" s="107"/>
      <c r="Q65" s="41"/>
      <c r="R65" s="43"/>
      <c r="S65" s="43"/>
      <c r="T65" s="43"/>
      <c r="U65" s="43"/>
      <c r="V65" s="43"/>
      <c r="W65" s="43"/>
      <c r="X65" s="43"/>
      <c r="Y65" s="43"/>
      <c r="Z65" s="43"/>
      <c r="AA65" s="43"/>
      <c r="AB65" s="43"/>
      <c r="AC65" s="43"/>
      <c r="AD65" s="43"/>
      <c r="AE65" s="43"/>
      <c r="AF65" s="43"/>
      <c r="AG65" s="43"/>
      <c r="AH65" s="43"/>
      <c r="AI65" s="43"/>
      <c r="AJ65" s="43"/>
      <c r="AK65" s="43"/>
      <c r="AL65" s="43"/>
      <c r="AM65" s="43"/>
      <c r="AN65" s="43"/>
      <c r="AO65" s="43"/>
      <c r="AP65" s="43"/>
      <c r="AQ65" s="43"/>
      <c r="AR65" s="43"/>
      <c r="AS65" s="43"/>
      <c r="AT65" s="43"/>
      <c r="AU65" s="43"/>
      <c r="AV65" s="43"/>
      <c r="AW65" s="43"/>
      <c r="AX65" s="43"/>
      <c r="AY65" s="43"/>
      <c r="AZ65" s="43"/>
      <c r="BA65" s="43"/>
      <c r="BB65" s="43"/>
      <c r="BC65" s="43"/>
    </row>
    <row r="66" spans="1:55" s="24" customFormat="1" x14ac:dyDescent="0.2">
      <c r="A66" s="69"/>
      <c r="B66" s="69"/>
      <c r="C66" s="43"/>
      <c r="D66" s="43"/>
      <c r="E66" s="43"/>
      <c r="F66" s="69"/>
      <c r="G66" s="69"/>
      <c r="H66" s="69"/>
      <c r="I66" s="69"/>
      <c r="J66" s="69"/>
      <c r="K66" s="69"/>
      <c r="L66" s="69"/>
      <c r="M66" s="69"/>
      <c r="N66" s="107"/>
      <c r="O66" s="107"/>
      <c r="P66" s="107"/>
      <c r="Q66" s="107"/>
      <c r="R66" s="69"/>
      <c r="S66" s="69"/>
      <c r="T66" s="69"/>
      <c r="U66" s="69"/>
      <c r="V66" s="69"/>
      <c r="W66" s="69"/>
      <c r="X66" s="69"/>
      <c r="Y66" s="69"/>
      <c r="Z66" s="69"/>
      <c r="AA66" s="69"/>
      <c r="AB66" s="69"/>
      <c r="AC66" s="69"/>
      <c r="AD66" s="69"/>
      <c r="AE66" s="69"/>
      <c r="AF66" s="69"/>
      <c r="AG66" s="69"/>
      <c r="AH66" s="69"/>
      <c r="AI66" s="69"/>
      <c r="AJ66" s="69"/>
      <c r="AK66" s="69"/>
      <c r="AL66" s="69"/>
      <c r="AM66" s="69"/>
      <c r="AN66" s="69"/>
      <c r="AO66" s="69"/>
      <c r="AP66" s="69"/>
      <c r="AQ66" s="69"/>
      <c r="AR66" s="69"/>
      <c r="AS66" s="69"/>
      <c r="AT66" s="69"/>
      <c r="AU66" s="69"/>
      <c r="AV66" s="69"/>
      <c r="AW66" s="69"/>
      <c r="AX66" s="69"/>
      <c r="AY66" s="69"/>
      <c r="AZ66" s="69"/>
      <c r="BA66" s="69"/>
      <c r="BB66" s="69"/>
      <c r="BC66" s="69"/>
    </row>
    <row r="67" spans="1:55" x14ac:dyDescent="0.2">
      <c r="A67" s="69"/>
      <c r="B67" s="69"/>
      <c r="C67" s="43"/>
      <c r="D67" s="43"/>
      <c r="E67" s="43"/>
      <c r="F67" s="43"/>
      <c r="G67" s="43"/>
      <c r="H67" s="43"/>
      <c r="I67" s="43"/>
      <c r="J67" s="43"/>
      <c r="K67" s="43"/>
      <c r="L67" s="43"/>
      <c r="M67" s="43"/>
      <c r="N67" s="107"/>
      <c r="O67" s="107"/>
      <c r="P67" s="41"/>
      <c r="Q67" s="107"/>
      <c r="R67" s="43"/>
      <c r="S67" s="43"/>
      <c r="T67" s="43"/>
      <c r="U67" s="43"/>
      <c r="V67" s="43"/>
      <c r="W67" s="43"/>
      <c r="X67" s="43"/>
      <c r="Y67" s="43"/>
      <c r="Z67" s="43"/>
      <c r="AA67" s="43"/>
      <c r="AB67" s="43"/>
      <c r="AC67" s="43"/>
      <c r="AD67" s="43"/>
      <c r="AE67" s="43"/>
      <c r="AF67" s="43"/>
      <c r="AG67" s="43"/>
      <c r="AH67" s="43"/>
      <c r="AI67" s="43"/>
      <c r="AJ67" s="43"/>
      <c r="AK67" s="43"/>
      <c r="AL67" s="43"/>
      <c r="AM67" s="43"/>
      <c r="AN67" s="43"/>
      <c r="AO67" s="43"/>
      <c r="AP67" s="43"/>
      <c r="AQ67" s="43"/>
      <c r="AR67" s="43"/>
      <c r="AS67" s="43"/>
      <c r="AT67" s="43"/>
      <c r="AU67" s="43"/>
      <c r="AV67" s="43"/>
      <c r="AW67" s="43"/>
      <c r="AX67" s="43"/>
      <c r="AY67" s="43"/>
      <c r="AZ67" s="43"/>
      <c r="BA67" s="43"/>
      <c r="BB67" s="43"/>
      <c r="BC67" s="43"/>
    </row>
    <row r="68" spans="1:55" x14ac:dyDescent="0.2">
      <c r="A68" s="43"/>
      <c r="B68" s="43"/>
      <c r="C68" s="43"/>
      <c r="D68" s="43"/>
      <c r="E68" s="43"/>
      <c r="F68" s="43"/>
      <c r="G68" s="43"/>
      <c r="H68" s="43"/>
      <c r="I68" s="43"/>
      <c r="J68" s="43"/>
      <c r="K68" s="43"/>
      <c r="L68" s="43"/>
      <c r="M68" s="43"/>
      <c r="N68" s="107"/>
      <c r="O68" s="107"/>
      <c r="P68" s="41"/>
      <c r="Q68" s="107"/>
      <c r="R68" s="43"/>
      <c r="S68" s="43"/>
      <c r="T68" s="43"/>
      <c r="U68" s="43"/>
      <c r="V68" s="43"/>
      <c r="W68" s="43"/>
      <c r="X68" s="43"/>
      <c r="Y68" s="43"/>
      <c r="Z68" s="43"/>
      <c r="AA68" s="43"/>
      <c r="AB68" s="43"/>
      <c r="AC68" s="43"/>
      <c r="AD68" s="43"/>
      <c r="AE68" s="43"/>
      <c r="AF68" s="43"/>
      <c r="AG68" s="43"/>
      <c r="AH68" s="43"/>
      <c r="AI68" s="43"/>
      <c r="AJ68" s="43"/>
      <c r="AK68" s="43"/>
      <c r="AL68" s="43"/>
      <c r="AM68" s="43"/>
      <c r="AN68" s="43"/>
      <c r="AO68" s="43"/>
      <c r="AP68" s="43"/>
      <c r="AQ68" s="43"/>
      <c r="AR68" s="43"/>
      <c r="AS68" s="43"/>
      <c r="AT68" s="43"/>
      <c r="AU68" s="43"/>
      <c r="AV68" s="43"/>
      <c r="AW68" s="43"/>
      <c r="AX68" s="43"/>
      <c r="AY68" s="43"/>
      <c r="AZ68" s="43"/>
      <c r="BA68" s="43"/>
      <c r="BB68" s="43"/>
      <c r="BC68" s="43"/>
    </row>
    <row r="69" spans="1:55" x14ac:dyDescent="0.2">
      <c r="A69" s="43"/>
      <c r="B69" s="43"/>
      <c r="C69" s="43"/>
      <c r="D69" s="43"/>
      <c r="E69" s="43"/>
      <c r="F69" s="43"/>
      <c r="G69" s="43"/>
      <c r="H69" s="43"/>
      <c r="I69" s="43"/>
      <c r="J69" s="43"/>
      <c r="K69" s="43"/>
      <c r="L69" s="43"/>
      <c r="M69" s="43"/>
      <c r="N69" s="41"/>
      <c r="O69" s="41"/>
      <c r="P69" s="41"/>
      <c r="Q69" s="41"/>
      <c r="R69" s="43"/>
      <c r="S69" s="43"/>
      <c r="T69" s="43"/>
      <c r="U69" s="43"/>
      <c r="V69" s="43"/>
      <c r="W69" s="43"/>
      <c r="X69" s="43"/>
      <c r="Y69" s="43"/>
      <c r="Z69" s="43"/>
      <c r="AA69" s="43"/>
      <c r="AB69" s="43"/>
      <c r="AC69" s="43"/>
      <c r="AD69" s="43"/>
      <c r="AE69" s="43"/>
      <c r="AF69" s="43"/>
      <c r="AG69" s="43"/>
      <c r="AH69" s="43"/>
      <c r="AI69" s="43"/>
      <c r="AJ69" s="43"/>
      <c r="AK69" s="43"/>
      <c r="AL69" s="43"/>
      <c r="AM69" s="43"/>
      <c r="AN69" s="43"/>
      <c r="AO69" s="43"/>
      <c r="AP69" s="43"/>
      <c r="AQ69" s="43"/>
      <c r="AR69" s="43"/>
      <c r="AS69" s="43"/>
      <c r="AT69" s="43"/>
      <c r="AU69" s="43"/>
      <c r="AV69" s="43"/>
      <c r="AW69" s="43"/>
      <c r="AX69" s="43"/>
      <c r="AY69" s="43"/>
      <c r="AZ69" s="43"/>
      <c r="BA69" s="43"/>
      <c r="BB69" s="43"/>
      <c r="BC69" s="43"/>
    </row>
    <row r="70" spans="1:55" x14ac:dyDescent="0.2">
      <c r="A70" s="43"/>
      <c r="B70" s="43"/>
      <c r="C70" s="43"/>
      <c r="D70" s="43"/>
      <c r="E70" s="43"/>
      <c r="F70" s="43"/>
      <c r="G70" s="43"/>
      <c r="H70" s="43"/>
      <c r="I70" s="43"/>
      <c r="J70" s="43"/>
      <c r="K70" s="43"/>
      <c r="L70" s="43"/>
      <c r="M70" s="43"/>
      <c r="N70" s="41"/>
      <c r="O70" s="41"/>
      <c r="P70" s="41"/>
      <c r="Q70" s="41"/>
      <c r="R70" s="43"/>
      <c r="S70" s="43"/>
      <c r="T70" s="43"/>
      <c r="U70" s="43"/>
      <c r="V70" s="43"/>
      <c r="W70" s="43"/>
      <c r="X70" s="43"/>
      <c r="Y70" s="43"/>
      <c r="Z70" s="43"/>
      <c r="AA70" s="43"/>
      <c r="AB70" s="43"/>
      <c r="AC70" s="43"/>
      <c r="AD70" s="43"/>
      <c r="AE70" s="43"/>
      <c r="AF70" s="43"/>
      <c r="AG70" s="43"/>
      <c r="AH70" s="43"/>
      <c r="AI70" s="43"/>
      <c r="AJ70" s="43"/>
      <c r="AK70" s="43"/>
      <c r="AL70" s="43"/>
      <c r="AM70" s="43"/>
      <c r="AN70" s="43"/>
      <c r="AO70" s="43"/>
      <c r="AP70" s="43"/>
      <c r="AQ70" s="43"/>
      <c r="AR70" s="43"/>
      <c r="AS70" s="43"/>
      <c r="AT70" s="43"/>
      <c r="AU70" s="43"/>
      <c r="AV70" s="43"/>
      <c r="AW70" s="43"/>
      <c r="AX70" s="43"/>
      <c r="AY70" s="43"/>
      <c r="AZ70" s="43"/>
      <c r="BA70" s="43"/>
      <c r="BB70" s="43"/>
      <c r="BC70" s="43"/>
    </row>
    <row r="71" spans="1:55" x14ac:dyDescent="0.2">
      <c r="A71" s="43"/>
      <c r="B71" s="43"/>
      <c r="C71" s="43"/>
      <c r="D71" s="43"/>
      <c r="E71" s="43"/>
      <c r="F71" s="43"/>
      <c r="G71" s="43"/>
      <c r="H71" s="43"/>
      <c r="I71" s="43"/>
      <c r="J71" s="43"/>
      <c r="K71" s="43"/>
      <c r="L71" s="43"/>
      <c r="M71" s="43"/>
      <c r="N71" s="41"/>
      <c r="O71" s="41"/>
      <c r="P71" s="41"/>
      <c r="Q71" s="41"/>
      <c r="R71" s="43"/>
      <c r="S71" s="43"/>
      <c r="T71" s="43"/>
      <c r="U71" s="43"/>
      <c r="V71" s="43"/>
      <c r="W71" s="43"/>
      <c r="X71" s="43"/>
      <c r="Y71" s="43"/>
      <c r="Z71" s="43"/>
      <c r="AA71" s="43"/>
      <c r="AB71" s="43"/>
      <c r="AC71" s="43"/>
      <c r="AD71" s="43"/>
      <c r="AE71" s="43"/>
      <c r="AF71" s="43"/>
      <c r="AG71" s="43"/>
      <c r="AH71" s="43"/>
      <c r="AI71" s="43"/>
      <c r="AJ71" s="43"/>
      <c r="AK71" s="43"/>
      <c r="AL71" s="43"/>
      <c r="AM71" s="43"/>
      <c r="AN71" s="43"/>
      <c r="AO71" s="43"/>
      <c r="AP71" s="43"/>
      <c r="AQ71" s="43"/>
      <c r="AR71" s="43"/>
      <c r="AS71" s="43"/>
      <c r="AT71" s="43"/>
      <c r="AU71" s="43"/>
      <c r="AV71" s="43"/>
      <c r="AW71" s="43"/>
      <c r="AX71" s="43"/>
      <c r="AY71" s="43"/>
      <c r="AZ71" s="43"/>
      <c r="BA71" s="43"/>
      <c r="BB71" s="43"/>
      <c r="BC71" s="43"/>
    </row>
    <row r="72" spans="1:55" x14ac:dyDescent="0.2">
      <c r="A72" s="43"/>
      <c r="B72" s="43"/>
      <c r="C72" s="43"/>
      <c r="D72" s="43"/>
      <c r="E72" s="43"/>
      <c r="F72" s="43"/>
      <c r="G72" s="43"/>
      <c r="H72" s="43"/>
      <c r="I72" s="43"/>
      <c r="J72" s="43"/>
      <c r="K72" s="43"/>
      <c r="L72" s="43"/>
      <c r="M72" s="43"/>
      <c r="N72" s="41"/>
      <c r="O72" s="41"/>
      <c r="P72" s="107"/>
      <c r="Q72" s="41"/>
      <c r="R72" s="43"/>
      <c r="S72" s="43"/>
      <c r="T72" s="43"/>
      <c r="U72" s="43"/>
      <c r="V72" s="43"/>
      <c r="W72" s="43"/>
      <c r="X72" s="43"/>
      <c r="Y72" s="43"/>
      <c r="Z72" s="43"/>
      <c r="AA72" s="43"/>
      <c r="AB72" s="43"/>
      <c r="AC72" s="43"/>
      <c r="AD72" s="43"/>
      <c r="AE72" s="43"/>
      <c r="AF72" s="43"/>
      <c r="AG72" s="43"/>
      <c r="AH72" s="43"/>
      <c r="AI72" s="43"/>
      <c r="AJ72" s="43"/>
      <c r="AK72" s="43"/>
      <c r="AL72" s="43"/>
      <c r="AM72" s="43"/>
      <c r="AN72" s="43"/>
      <c r="AO72" s="43"/>
      <c r="AP72" s="43"/>
      <c r="AQ72" s="43"/>
      <c r="AR72" s="43"/>
      <c r="AS72" s="43"/>
      <c r="AT72" s="43"/>
      <c r="AU72" s="43"/>
      <c r="AV72" s="43"/>
      <c r="AW72" s="43"/>
      <c r="AX72" s="43"/>
      <c r="AY72" s="43"/>
      <c r="AZ72" s="43"/>
      <c r="BA72" s="43"/>
      <c r="BB72" s="43"/>
      <c r="BC72" s="43"/>
    </row>
    <row r="73" spans="1:55" x14ac:dyDescent="0.2">
      <c r="A73" s="43"/>
      <c r="B73" s="43"/>
      <c r="C73" s="43"/>
      <c r="D73" s="43"/>
      <c r="E73" s="43"/>
      <c r="F73" s="43"/>
      <c r="G73" s="43"/>
      <c r="H73" s="43"/>
      <c r="I73" s="43"/>
      <c r="J73" s="43"/>
      <c r="K73" s="43"/>
      <c r="L73" s="43"/>
      <c r="M73" s="43"/>
      <c r="N73" s="41"/>
      <c r="O73" s="41"/>
      <c r="P73" s="41"/>
      <c r="Q73" s="41"/>
      <c r="R73" s="43"/>
      <c r="S73" s="43"/>
      <c r="T73" s="43"/>
      <c r="U73" s="43"/>
      <c r="V73" s="43"/>
      <c r="W73" s="43"/>
      <c r="X73" s="43"/>
      <c r="Y73" s="43"/>
      <c r="Z73" s="43"/>
      <c r="AA73" s="43"/>
      <c r="AB73" s="43"/>
      <c r="AC73" s="43"/>
      <c r="AD73" s="43"/>
      <c r="AE73" s="43"/>
      <c r="AF73" s="43"/>
      <c r="AG73" s="43"/>
      <c r="AH73" s="43"/>
      <c r="AI73" s="43"/>
      <c r="AJ73" s="43"/>
      <c r="AK73" s="43"/>
      <c r="AL73" s="43"/>
      <c r="AM73" s="43"/>
      <c r="AN73" s="43"/>
      <c r="AO73" s="43"/>
      <c r="AP73" s="43"/>
      <c r="AQ73" s="43"/>
      <c r="AR73" s="43"/>
      <c r="AS73" s="43"/>
      <c r="AT73" s="43"/>
      <c r="AU73" s="43"/>
      <c r="AV73" s="43"/>
      <c r="AW73" s="43"/>
      <c r="AX73" s="43"/>
      <c r="AY73" s="43"/>
      <c r="AZ73" s="43"/>
      <c r="BA73" s="43"/>
      <c r="BB73" s="43"/>
      <c r="BC73" s="43"/>
    </row>
    <row r="74" spans="1:55" s="24" customFormat="1" x14ac:dyDescent="0.2">
      <c r="A74" s="43"/>
      <c r="B74" s="43"/>
      <c r="C74" s="43"/>
      <c r="D74" s="43"/>
      <c r="E74" s="43"/>
      <c r="F74" s="43"/>
      <c r="G74" s="43"/>
      <c r="H74" s="43"/>
      <c r="I74" s="43"/>
      <c r="J74" s="43"/>
      <c r="K74" s="43"/>
      <c r="L74" s="43"/>
      <c r="M74" s="69"/>
      <c r="N74" s="107"/>
      <c r="O74" s="107"/>
      <c r="P74" s="41"/>
      <c r="Q74" s="107"/>
      <c r="R74" s="69"/>
      <c r="S74" s="69"/>
      <c r="T74" s="69"/>
      <c r="U74" s="69"/>
      <c r="V74" s="69"/>
      <c r="W74" s="69"/>
      <c r="X74" s="69"/>
      <c r="Y74" s="69"/>
      <c r="Z74" s="69"/>
      <c r="AA74" s="69"/>
      <c r="AB74" s="69"/>
      <c r="AC74" s="69"/>
      <c r="AD74" s="69"/>
      <c r="AE74" s="69"/>
      <c r="AF74" s="69"/>
      <c r="AG74" s="69"/>
      <c r="AH74" s="69"/>
      <c r="AI74" s="69"/>
      <c r="AJ74" s="69"/>
      <c r="AK74" s="69"/>
      <c r="AL74" s="69"/>
      <c r="AM74" s="69"/>
      <c r="AN74" s="69"/>
      <c r="AO74" s="69"/>
      <c r="AP74" s="69"/>
      <c r="AQ74" s="69"/>
      <c r="AR74" s="69"/>
      <c r="AS74" s="69"/>
      <c r="AT74" s="69"/>
      <c r="AU74" s="69"/>
      <c r="AV74" s="69"/>
      <c r="AW74" s="69"/>
      <c r="AX74" s="69"/>
      <c r="AY74" s="69"/>
      <c r="AZ74" s="69"/>
      <c r="BA74" s="69"/>
      <c r="BB74" s="69"/>
      <c r="BC74" s="69"/>
    </row>
    <row r="75" spans="1:55" x14ac:dyDescent="0.2">
      <c r="A75" s="43"/>
      <c r="B75" s="43"/>
      <c r="C75" s="43"/>
      <c r="D75" s="43"/>
      <c r="E75" s="43"/>
      <c r="F75" s="43"/>
      <c r="G75" s="43"/>
      <c r="H75" s="43"/>
      <c r="I75" s="43"/>
      <c r="J75" s="43"/>
      <c r="K75" s="43"/>
      <c r="L75" s="43"/>
      <c r="M75" s="43"/>
      <c r="N75" s="41"/>
      <c r="O75" s="41"/>
      <c r="P75" s="41"/>
      <c r="Q75" s="41"/>
      <c r="R75" s="43"/>
      <c r="S75" s="43"/>
      <c r="T75" s="43"/>
      <c r="U75" s="43"/>
      <c r="V75" s="43"/>
      <c r="W75" s="43"/>
      <c r="X75" s="43"/>
      <c r="Y75" s="43"/>
      <c r="Z75" s="43"/>
      <c r="AA75" s="43"/>
      <c r="AB75" s="43"/>
      <c r="AC75" s="43"/>
      <c r="AD75" s="43"/>
      <c r="AE75" s="43"/>
      <c r="AF75" s="43"/>
      <c r="AG75" s="43"/>
      <c r="AH75" s="43"/>
      <c r="AI75" s="43"/>
      <c r="AJ75" s="43"/>
      <c r="AK75" s="43"/>
      <c r="AL75" s="43"/>
      <c r="AM75" s="43"/>
      <c r="AN75" s="43"/>
      <c r="AO75" s="43"/>
      <c r="AP75" s="43"/>
      <c r="AQ75" s="43"/>
      <c r="AR75" s="43"/>
      <c r="AS75" s="43"/>
      <c r="AT75" s="43"/>
      <c r="AU75" s="43"/>
      <c r="AV75" s="43"/>
      <c r="AW75" s="43"/>
      <c r="AX75" s="43"/>
      <c r="AY75" s="43"/>
      <c r="AZ75" s="43"/>
      <c r="BA75" s="43"/>
      <c r="BB75" s="43"/>
      <c r="BC75" s="43"/>
    </row>
    <row r="76" spans="1:55" x14ac:dyDescent="0.2">
      <c r="A76" s="43"/>
      <c r="B76" s="43"/>
      <c r="C76" s="43"/>
      <c r="D76" s="43"/>
      <c r="E76" s="43"/>
      <c r="F76" s="43"/>
      <c r="G76" s="43"/>
      <c r="H76" s="43"/>
      <c r="I76" s="43"/>
      <c r="J76" s="43"/>
      <c r="K76" s="43"/>
      <c r="L76" s="43"/>
      <c r="M76" s="43"/>
      <c r="N76" s="41"/>
      <c r="O76" s="41"/>
      <c r="P76" s="41"/>
      <c r="Q76" s="41"/>
      <c r="R76" s="43"/>
      <c r="S76" s="43"/>
      <c r="T76" s="43"/>
      <c r="U76" s="43"/>
      <c r="V76" s="43"/>
      <c r="W76" s="43"/>
      <c r="X76" s="43"/>
      <c r="Y76" s="43"/>
      <c r="Z76" s="43"/>
      <c r="AA76" s="43"/>
      <c r="AB76" s="43"/>
      <c r="AC76" s="43"/>
      <c r="AD76" s="43"/>
      <c r="AE76" s="43"/>
      <c r="AF76" s="43"/>
      <c r="AG76" s="43"/>
      <c r="AH76" s="43"/>
      <c r="AI76" s="43"/>
      <c r="AJ76" s="43"/>
      <c r="AK76" s="43"/>
      <c r="AL76" s="43"/>
      <c r="AM76" s="43"/>
      <c r="AN76" s="43"/>
      <c r="AO76" s="43"/>
      <c r="AP76" s="43"/>
      <c r="AQ76" s="43"/>
      <c r="AR76" s="43"/>
      <c r="AS76" s="43"/>
      <c r="AT76" s="43"/>
      <c r="AU76" s="43"/>
      <c r="AV76" s="43"/>
      <c r="AW76" s="43"/>
      <c r="AX76" s="43"/>
      <c r="AY76" s="43"/>
      <c r="AZ76" s="43"/>
      <c r="BA76" s="43"/>
      <c r="BB76" s="43"/>
      <c r="BC76" s="43"/>
    </row>
    <row r="77" spans="1:55" x14ac:dyDescent="0.2">
      <c r="A77" s="43"/>
      <c r="B77" s="43"/>
      <c r="C77" s="43"/>
      <c r="D77" s="43"/>
      <c r="E77" s="43"/>
      <c r="F77" s="43"/>
      <c r="G77" s="43"/>
      <c r="H77" s="43"/>
      <c r="I77" s="43"/>
      <c r="J77" s="43"/>
      <c r="K77" s="43"/>
      <c r="L77" s="43"/>
      <c r="M77" s="43"/>
      <c r="N77" s="41"/>
      <c r="O77" s="41"/>
      <c r="P77" s="41"/>
      <c r="Q77" s="41"/>
      <c r="R77" s="43"/>
      <c r="S77" s="43"/>
      <c r="T77" s="43"/>
      <c r="U77" s="43"/>
      <c r="V77" s="43"/>
      <c r="W77" s="43"/>
      <c r="X77" s="43"/>
      <c r="Y77" s="43"/>
      <c r="Z77" s="43"/>
      <c r="AA77" s="43"/>
      <c r="AB77" s="43"/>
      <c r="AC77" s="43"/>
      <c r="AD77" s="43"/>
      <c r="AE77" s="43"/>
      <c r="AF77" s="43"/>
      <c r="AG77" s="43"/>
      <c r="AH77" s="43"/>
      <c r="AI77" s="43"/>
      <c r="AJ77" s="43"/>
      <c r="AK77" s="43"/>
      <c r="AL77" s="43"/>
      <c r="AM77" s="43"/>
      <c r="AN77" s="43"/>
      <c r="AO77" s="43"/>
      <c r="AP77" s="43"/>
      <c r="AQ77" s="43"/>
      <c r="AR77" s="43"/>
      <c r="AS77" s="43"/>
      <c r="AT77" s="43"/>
      <c r="AU77" s="43"/>
      <c r="AV77" s="43"/>
      <c r="AW77" s="43"/>
      <c r="AX77" s="43"/>
      <c r="AY77" s="43"/>
      <c r="AZ77" s="43"/>
      <c r="BA77" s="43"/>
      <c r="BB77" s="43"/>
      <c r="BC77" s="43"/>
    </row>
    <row r="78" spans="1:55" x14ac:dyDescent="0.2">
      <c r="A78" s="43"/>
      <c r="B78" s="43"/>
      <c r="C78" s="43"/>
      <c r="D78" s="43"/>
      <c r="E78" s="43"/>
      <c r="F78" s="43"/>
      <c r="G78" s="43"/>
      <c r="H78" s="43"/>
      <c r="I78" s="43"/>
      <c r="J78" s="43"/>
      <c r="K78" s="43"/>
      <c r="L78" s="43"/>
      <c r="M78" s="43"/>
      <c r="N78" s="41"/>
      <c r="O78" s="41"/>
      <c r="P78" s="41"/>
      <c r="Q78" s="41"/>
      <c r="R78" s="43"/>
      <c r="S78" s="43"/>
      <c r="T78" s="43"/>
      <c r="U78" s="43"/>
      <c r="V78" s="43"/>
      <c r="W78" s="43"/>
      <c r="X78" s="43"/>
      <c r="Y78" s="43"/>
      <c r="Z78" s="43"/>
      <c r="AA78" s="43"/>
      <c r="AB78" s="43"/>
      <c r="AC78" s="43"/>
      <c r="AD78" s="43"/>
      <c r="AE78" s="43"/>
      <c r="AF78" s="43"/>
      <c r="AG78" s="43"/>
      <c r="AH78" s="43"/>
      <c r="AI78" s="43"/>
      <c r="AJ78" s="43"/>
      <c r="AK78" s="43"/>
      <c r="AL78" s="43"/>
      <c r="AM78" s="43"/>
      <c r="AN78" s="43"/>
      <c r="AO78" s="43"/>
      <c r="AP78" s="43"/>
      <c r="AQ78" s="43"/>
      <c r="AR78" s="43"/>
      <c r="AS78" s="43"/>
      <c r="AT78" s="43"/>
      <c r="AU78" s="43"/>
      <c r="AV78" s="43"/>
      <c r="AW78" s="43"/>
      <c r="AX78" s="43"/>
      <c r="AY78" s="43"/>
      <c r="AZ78" s="43"/>
      <c r="BA78" s="43"/>
      <c r="BB78" s="43"/>
      <c r="BC78" s="43"/>
    </row>
    <row r="79" spans="1:55" x14ac:dyDescent="0.2">
      <c r="A79" s="43"/>
      <c r="B79" s="43"/>
      <c r="C79" s="43"/>
      <c r="D79" s="43"/>
      <c r="E79" s="43"/>
      <c r="F79" s="43"/>
      <c r="G79" s="43"/>
      <c r="H79" s="43"/>
      <c r="I79" s="43"/>
      <c r="J79" s="43"/>
      <c r="K79" s="43"/>
      <c r="L79" s="43"/>
      <c r="M79" s="43"/>
      <c r="N79" s="41"/>
      <c r="O79" s="41"/>
      <c r="P79" s="41"/>
      <c r="Q79" s="41"/>
      <c r="R79" s="43"/>
      <c r="S79" s="43"/>
      <c r="T79" s="43"/>
      <c r="U79" s="43"/>
      <c r="V79" s="43"/>
      <c r="W79" s="43"/>
      <c r="X79" s="43"/>
      <c r="Y79" s="43"/>
      <c r="Z79" s="43"/>
      <c r="AA79" s="43"/>
      <c r="AB79" s="43"/>
      <c r="AC79" s="43"/>
      <c r="AD79" s="43"/>
      <c r="AE79" s="43"/>
      <c r="AF79" s="43"/>
      <c r="AG79" s="43"/>
      <c r="AH79" s="43"/>
      <c r="AI79" s="43"/>
      <c r="AJ79" s="43"/>
      <c r="AK79" s="43"/>
      <c r="AL79" s="43"/>
      <c r="AM79" s="43"/>
      <c r="AN79" s="43"/>
      <c r="AO79" s="43"/>
      <c r="AP79" s="43"/>
      <c r="AQ79" s="43"/>
      <c r="AR79" s="43"/>
      <c r="AS79" s="43"/>
      <c r="AT79" s="43"/>
      <c r="AU79" s="43"/>
      <c r="AV79" s="43"/>
      <c r="AW79" s="43"/>
      <c r="AX79" s="43"/>
      <c r="AY79" s="43"/>
      <c r="AZ79" s="43"/>
      <c r="BA79" s="43"/>
      <c r="BB79" s="43"/>
      <c r="BC79" s="43"/>
    </row>
    <row r="80" spans="1:55" x14ac:dyDescent="0.2">
      <c r="A80" s="43"/>
      <c r="B80" s="43"/>
      <c r="C80" s="43"/>
      <c r="D80" s="43"/>
      <c r="E80" s="43"/>
      <c r="F80" s="43"/>
      <c r="G80" s="43"/>
      <c r="H80" s="43"/>
      <c r="I80" s="43"/>
      <c r="J80" s="43"/>
      <c r="K80" s="43"/>
      <c r="L80" s="43"/>
      <c r="M80" s="43"/>
      <c r="N80" s="41"/>
      <c r="O80" s="41"/>
      <c r="P80" s="41"/>
      <c r="Q80" s="41"/>
      <c r="R80" s="43"/>
      <c r="S80" s="43"/>
      <c r="T80" s="43"/>
      <c r="U80" s="43"/>
      <c r="V80" s="43"/>
      <c r="W80" s="43"/>
      <c r="X80" s="43"/>
      <c r="Y80" s="43"/>
      <c r="Z80" s="43"/>
      <c r="AA80" s="43"/>
      <c r="AB80" s="43"/>
      <c r="AC80" s="43"/>
      <c r="AD80" s="43"/>
      <c r="AE80" s="43"/>
      <c r="AF80" s="43"/>
      <c r="AG80" s="43"/>
      <c r="AH80" s="43"/>
      <c r="AI80" s="43"/>
      <c r="AJ80" s="43"/>
      <c r="AK80" s="43"/>
      <c r="AL80" s="43"/>
      <c r="AM80" s="43"/>
      <c r="AN80" s="43"/>
      <c r="AO80" s="43"/>
      <c r="AP80" s="43"/>
      <c r="AQ80" s="43"/>
      <c r="AR80" s="43"/>
      <c r="AS80" s="43"/>
      <c r="AT80" s="43"/>
      <c r="AU80" s="43"/>
      <c r="AV80" s="43"/>
      <c r="AW80" s="43"/>
      <c r="AX80" s="43"/>
      <c r="AY80" s="43"/>
      <c r="AZ80" s="43"/>
      <c r="BA80" s="43"/>
      <c r="BB80" s="43"/>
      <c r="BC80" s="43"/>
    </row>
    <row r="81" spans="1:55" x14ac:dyDescent="0.2">
      <c r="A81" s="43"/>
      <c r="B81" s="43"/>
      <c r="C81" s="43"/>
      <c r="D81" s="43"/>
      <c r="E81" s="43"/>
      <c r="F81" s="43"/>
      <c r="G81" s="43"/>
      <c r="H81" s="43"/>
      <c r="I81" s="43"/>
      <c r="J81" s="43"/>
      <c r="K81" s="43"/>
      <c r="L81" s="43"/>
      <c r="M81" s="43"/>
      <c r="N81" s="41"/>
      <c r="O81" s="41"/>
      <c r="P81" s="41"/>
      <c r="Q81" s="41"/>
      <c r="R81" s="43"/>
      <c r="S81" s="43"/>
      <c r="T81" s="43"/>
      <c r="U81" s="43"/>
      <c r="V81" s="43"/>
      <c r="W81" s="43"/>
      <c r="X81" s="43"/>
      <c r="Y81" s="43"/>
      <c r="Z81" s="43"/>
      <c r="AA81" s="43"/>
      <c r="AB81" s="43"/>
      <c r="AC81" s="43"/>
      <c r="AD81" s="43"/>
      <c r="AE81" s="43"/>
      <c r="AF81" s="43"/>
      <c r="AG81" s="43"/>
      <c r="AH81" s="43"/>
      <c r="AI81" s="43"/>
      <c r="AJ81" s="43"/>
      <c r="AK81" s="43"/>
      <c r="AL81" s="43"/>
      <c r="AM81" s="43"/>
      <c r="AN81" s="43"/>
      <c r="AO81" s="43"/>
      <c r="AP81" s="43"/>
      <c r="AQ81" s="43"/>
      <c r="AR81" s="43"/>
      <c r="AS81" s="43"/>
      <c r="AT81" s="43"/>
      <c r="AU81" s="43"/>
      <c r="AV81" s="43"/>
      <c r="AW81" s="43"/>
      <c r="AX81" s="43"/>
      <c r="AY81" s="43"/>
      <c r="AZ81" s="43"/>
      <c r="BA81" s="43"/>
      <c r="BB81" s="43"/>
      <c r="BC81" s="43"/>
    </row>
    <row r="82" spans="1:55" x14ac:dyDescent="0.2">
      <c r="A82" s="43"/>
      <c r="B82" s="43"/>
      <c r="C82" s="43"/>
      <c r="D82" s="43"/>
      <c r="E82" s="43"/>
      <c r="F82" s="43"/>
      <c r="G82" s="43"/>
      <c r="H82" s="43"/>
      <c r="I82" s="43"/>
      <c r="J82" s="43"/>
      <c r="K82" s="43"/>
      <c r="L82" s="43"/>
      <c r="M82" s="43"/>
      <c r="N82" s="41"/>
      <c r="O82" s="41"/>
      <c r="P82" s="41"/>
      <c r="Q82" s="41"/>
      <c r="R82" s="43"/>
      <c r="S82" s="43"/>
      <c r="T82" s="43"/>
      <c r="U82" s="43"/>
      <c r="V82" s="43"/>
      <c r="W82" s="43"/>
      <c r="X82" s="43"/>
      <c r="Y82" s="43"/>
      <c r="Z82" s="43"/>
      <c r="AA82" s="43"/>
      <c r="AB82" s="43"/>
      <c r="AC82" s="43"/>
      <c r="AD82" s="43"/>
      <c r="AE82" s="43"/>
      <c r="AF82" s="43"/>
      <c r="AG82" s="43"/>
      <c r="AH82" s="43"/>
      <c r="AI82" s="43"/>
      <c r="AJ82" s="43"/>
      <c r="AK82" s="43"/>
      <c r="AL82" s="43"/>
      <c r="AM82" s="43"/>
      <c r="AN82" s="43"/>
      <c r="AO82" s="43"/>
      <c r="AP82" s="43"/>
      <c r="AQ82" s="43"/>
      <c r="AR82" s="43"/>
      <c r="AS82" s="43"/>
      <c r="AT82" s="43"/>
      <c r="AU82" s="43"/>
      <c r="AV82" s="43"/>
      <c r="AW82" s="43"/>
      <c r="AX82" s="43"/>
      <c r="AY82" s="43"/>
      <c r="AZ82" s="43"/>
      <c r="BA82" s="43"/>
      <c r="BB82" s="43"/>
      <c r="BC82" s="43"/>
    </row>
    <row r="83" spans="1:55" x14ac:dyDescent="0.2">
      <c r="A83" s="43"/>
      <c r="B83" s="43"/>
      <c r="C83" s="43"/>
      <c r="D83" s="43"/>
      <c r="E83" s="43"/>
      <c r="F83" s="43"/>
      <c r="G83" s="43"/>
      <c r="H83" s="43"/>
      <c r="I83" s="43"/>
      <c r="J83" s="43"/>
      <c r="K83" s="43"/>
      <c r="L83" s="43"/>
      <c r="M83" s="43"/>
      <c r="N83" s="41"/>
      <c r="O83" s="41"/>
      <c r="P83" s="41"/>
      <c r="Q83" s="41"/>
      <c r="R83" s="43"/>
      <c r="S83" s="43"/>
      <c r="T83" s="43"/>
      <c r="U83" s="43"/>
      <c r="V83" s="43"/>
      <c r="W83" s="43"/>
      <c r="X83" s="43"/>
      <c r="Y83" s="43"/>
      <c r="Z83" s="43"/>
      <c r="AA83" s="43"/>
      <c r="AB83" s="43"/>
      <c r="AC83" s="43"/>
      <c r="AD83" s="43"/>
      <c r="AE83" s="43"/>
      <c r="AF83" s="43"/>
      <c r="AG83" s="43"/>
      <c r="AH83" s="43"/>
      <c r="AI83" s="43"/>
      <c r="AJ83" s="43"/>
      <c r="AK83" s="43"/>
      <c r="AL83" s="43"/>
      <c r="AM83" s="43"/>
      <c r="AN83" s="43"/>
      <c r="AO83" s="43"/>
      <c r="AP83" s="43"/>
      <c r="AQ83" s="43"/>
      <c r="AR83" s="43"/>
      <c r="AS83" s="43"/>
      <c r="AT83" s="43"/>
      <c r="AU83" s="43"/>
      <c r="AV83" s="43"/>
      <c r="AW83" s="43"/>
      <c r="AX83" s="43"/>
      <c r="AY83" s="43"/>
      <c r="AZ83" s="43"/>
      <c r="BA83" s="43"/>
      <c r="BB83" s="43"/>
      <c r="BC83" s="43"/>
    </row>
    <row r="84" spans="1:55" x14ac:dyDescent="0.2">
      <c r="A84" s="43"/>
      <c r="B84" s="43"/>
      <c r="C84" s="43"/>
      <c r="D84" s="43"/>
      <c r="E84" s="43"/>
      <c r="F84" s="43"/>
      <c r="G84" s="43"/>
      <c r="H84" s="43"/>
      <c r="I84" s="43"/>
      <c r="J84" s="43"/>
      <c r="K84" s="43"/>
      <c r="L84" s="43"/>
      <c r="M84" s="43"/>
      <c r="N84" s="41"/>
      <c r="O84" s="41"/>
      <c r="P84" s="41"/>
      <c r="Q84" s="41"/>
      <c r="R84" s="43"/>
      <c r="S84" s="43"/>
      <c r="T84" s="43"/>
      <c r="U84" s="43"/>
      <c r="V84" s="43"/>
      <c r="W84" s="43"/>
      <c r="X84" s="43"/>
      <c r="Y84" s="43"/>
      <c r="Z84" s="43"/>
      <c r="AA84" s="43"/>
      <c r="AB84" s="43"/>
      <c r="AC84" s="43"/>
      <c r="AD84" s="43"/>
      <c r="AE84" s="43"/>
      <c r="AF84" s="43"/>
      <c r="AG84" s="43"/>
      <c r="AH84" s="43"/>
      <c r="AI84" s="43"/>
      <c r="AJ84" s="43"/>
      <c r="AK84" s="43"/>
      <c r="AL84" s="43"/>
      <c r="AM84" s="43"/>
      <c r="AN84" s="43"/>
      <c r="AO84" s="43"/>
      <c r="AP84" s="43"/>
      <c r="AQ84" s="43"/>
      <c r="AR84" s="43"/>
      <c r="AS84" s="43"/>
      <c r="AT84" s="43"/>
      <c r="AU84" s="43"/>
      <c r="AV84" s="43"/>
      <c r="AW84" s="43"/>
      <c r="AX84" s="43"/>
      <c r="AY84" s="43"/>
      <c r="AZ84" s="43"/>
      <c r="BA84" s="43"/>
      <c r="BB84" s="43"/>
      <c r="BC84" s="43"/>
    </row>
    <row r="85" spans="1:55" x14ac:dyDescent="0.2">
      <c r="A85" s="43"/>
      <c r="B85" s="43"/>
      <c r="C85" s="43"/>
      <c r="D85" s="43"/>
      <c r="E85" s="43"/>
      <c r="F85" s="43"/>
      <c r="G85" s="43"/>
      <c r="H85" s="43"/>
      <c r="I85" s="43"/>
      <c r="J85" s="43"/>
      <c r="K85" s="43"/>
      <c r="L85" s="43"/>
      <c r="M85" s="43"/>
      <c r="N85" s="41"/>
      <c r="O85" s="41"/>
      <c r="P85" s="41"/>
      <c r="Q85" s="41"/>
      <c r="R85" s="43"/>
      <c r="S85" s="43"/>
      <c r="T85" s="43"/>
      <c r="U85" s="43"/>
      <c r="V85" s="43"/>
      <c r="W85" s="43"/>
      <c r="X85" s="43"/>
      <c r="Y85" s="43"/>
      <c r="Z85" s="43"/>
      <c r="AA85" s="43"/>
      <c r="AB85" s="43"/>
      <c r="AC85" s="43"/>
      <c r="AD85" s="43"/>
      <c r="AE85" s="43"/>
      <c r="AF85" s="43"/>
      <c r="AG85" s="43"/>
      <c r="AH85" s="43"/>
      <c r="AI85" s="43"/>
      <c r="AJ85" s="43"/>
      <c r="AK85" s="43"/>
      <c r="AL85" s="43"/>
      <c r="AM85" s="43"/>
      <c r="AN85" s="43"/>
      <c r="AO85" s="43"/>
      <c r="AP85" s="43"/>
      <c r="AQ85" s="43"/>
      <c r="AR85" s="43"/>
      <c r="AS85" s="43"/>
      <c r="AT85" s="43"/>
      <c r="AU85" s="43"/>
      <c r="AV85" s="43"/>
      <c r="AW85" s="43"/>
      <c r="AX85" s="43"/>
      <c r="AY85" s="43"/>
      <c r="AZ85" s="43"/>
      <c r="BA85" s="43"/>
      <c r="BB85" s="43"/>
      <c r="BC85" s="43"/>
    </row>
    <row r="86" spans="1:55" x14ac:dyDescent="0.2">
      <c r="A86" s="43"/>
      <c r="B86" s="43"/>
      <c r="C86" s="43"/>
      <c r="D86" s="43"/>
      <c r="E86" s="43"/>
      <c r="F86" s="43"/>
      <c r="G86" s="43"/>
      <c r="H86" s="43"/>
      <c r="I86" s="43"/>
      <c r="J86" s="43"/>
      <c r="K86" s="43"/>
      <c r="L86" s="43"/>
      <c r="M86" s="43"/>
      <c r="N86" s="41"/>
      <c r="O86" s="41"/>
      <c r="P86" s="41"/>
      <c r="Q86" s="41"/>
      <c r="R86" s="43"/>
      <c r="S86" s="43"/>
      <c r="T86" s="43"/>
      <c r="U86" s="43"/>
      <c r="V86" s="43"/>
      <c r="W86" s="43"/>
      <c r="X86" s="43"/>
      <c r="Y86" s="43"/>
      <c r="Z86" s="43"/>
      <c r="AA86" s="43"/>
      <c r="AB86" s="43"/>
      <c r="AC86" s="43"/>
      <c r="AD86" s="43"/>
      <c r="AE86" s="43"/>
      <c r="AF86" s="43"/>
      <c r="AG86" s="43"/>
      <c r="AH86" s="43"/>
      <c r="AI86" s="43"/>
      <c r="AJ86" s="43"/>
      <c r="AK86" s="43"/>
      <c r="AL86" s="43"/>
      <c r="AM86" s="43"/>
      <c r="AN86" s="43"/>
      <c r="AO86" s="43"/>
      <c r="AP86" s="43"/>
      <c r="AQ86" s="43"/>
      <c r="AR86" s="43"/>
      <c r="AS86" s="43"/>
      <c r="AT86" s="43"/>
      <c r="AU86" s="43"/>
      <c r="AV86" s="43"/>
      <c r="AW86" s="43"/>
      <c r="AX86" s="43"/>
      <c r="AY86" s="43"/>
      <c r="AZ86" s="43"/>
      <c r="BA86" s="43"/>
      <c r="BB86" s="43"/>
      <c r="BC86" s="43"/>
    </row>
    <row r="87" spans="1:55" x14ac:dyDescent="0.2">
      <c r="A87" s="43"/>
      <c r="B87" s="43"/>
      <c r="C87" s="43"/>
      <c r="D87" s="43"/>
      <c r="E87" s="43"/>
      <c r="F87" s="43"/>
      <c r="G87" s="43"/>
      <c r="H87" s="43"/>
      <c r="I87" s="43"/>
      <c r="J87" s="43"/>
      <c r="K87" s="43"/>
      <c r="L87" s="43"/>
      <c r="M87" s="43"/>
      <c r="N87" s="41"/>
      <c r="O87" s="41"/>
      <c r="P87" s="41"/>
      <c r="Q87" s="41"/>
      <c r="R87" s="43"/>
      <c r="S87" s="43"/>
      <c r="T87" s="43"/>
      <c r="U87" s="43"/>
      <c r="V87" s="43"/>
      <c r="W87" s="43"/>
      <c r="X87" s="43"/>
      <c r="Y87" s="43"/>
      <c r="Z87" s="43"/>
      <c r="AA87" s="43"/>
      <c r="AB87" s="43"/>
      <c r="AC87" s="43"/>
      <c r="AD87" s="43"/>
      <c r="AE87" s="43"/>
      <c r="AF87" s="43"/>
      <c r="AG87" s="43"/>
      <c r="AH87" s="43"/>
      <c r="AI87" s="43"/>
      <c r="AJ87" s="43"/>
      <c r="AK87" s="43"/>
      <c r="AL87" s="43"/>
      <c r="AM87" s="43"/>
      <c r="AN87" s="43"/>
      <c r="AO87" s="43"/>
      <c r="AP87" s="43"/>
      <c r="AQ87" s="43"/>
      <c r="AR87" s="43"/>
      <c r="AS87" s="43"/>
      <c r="AT87" s="43"/>
      <c r="AU87" s="43"/>
      <c r="AV87" s="43"/>
      <c r="AW87" s="43"/>
      <c r="AX87" s="43"/>
      <c r="AY87" s="43"/>
      <c r="AZ87" s="43"/>
      <c r="BA87" s="43"/>
      <c r="BB87" s="43"/>
      <c r="BC87" s="43"/>
    </row>
    <row r="88" spans="1:55" x14ac:dyDescent="0.2">
      <c r="A88" s="43"/>
      <c r="B88" s="43"/>
      <c r="C88" s="43"/>
      <c r="D88" s="43"/>
      <c r="E88" s="43"/>
      <c r="F88" s="43"/>
      <c r="G88" s="43"/>
      <c r="H88" s="43"/>
      <c r="I88" s="43"/>
      <c r="J88" s="43"/>
      <c r="K88" s="43"/>
      <c r="L88" s="43"/>
      <c r="M88" s="43"/>
      <c r="N88" s="41"/>
      <c r="O88" s="41"/>
      <c r="P88" s="41"/>
      <c r="Q88" s="41"/>
      <c r="R88" s="43"/>
      <c r="S88" s="43"/>
      <c r="T88" s="43"/>
      <c r="U88" s="43"/>
      <c r="V88" s="43"/>
      <c r="W88" s="43"/>
      <c r="X88" s="43"/>
      <c r="Y88" s="43"/>
      <c r="Z88" s="43"/>
      <c r="AA88" s="43"/>
      <c r="AB88" s="43"/>
      <c r="AC88" s="43"/>
      <c r="AD88" s="43"/>
      <c r="AE88" s="43"/>
      <c r="AF88" s="43"/>
      <c r="AG88" s="43"/>
      <c r="AH88" s="43"/>
      <c r="AI88" s="43"/>
      <c r="AJ88" s="43"/>
      <c r="AK88" s="43"/>
      <c r="AL88" s="43"/>
      <c r="AM88" s="43"/>
      <c r="AN88" s="43"/>
      <c r="AO88" s="43"/>
      <c r="AP88" s="43"/>
      <c r="AQ88" s="43"/>
      <c r="AR88" s="43"/>
      <c r="AS88" s="43"/>
      <c r="AT88" s="43"/>
      <c r="AU88" s="43"/>
      <c r="AV88" s="43"/>
      <c r="AW88" s="43"/>
      <c r="AX88" s="43"/>
      <c r="AY88" s="43"/>
      <c r="AZ88" s="43"/>
      <c r="BA88" s="43"/>
      <c r="BB88" s="43"/>
      <c r="BC88" s="43"/>
    </row>
    <row r="89" spans="1:55" x14ac:dyDescent="0.2">
      <c r="A89" s="43"/>
      <c r="B89" s="43"/>
      <c r="C89" s="43"/>
      <c r="D89" s="43"/>
      <c r="E89" s="43"/>
      <c r="F89" s="43"/>
      <c r="G89" s="43"/>
      <c r="H89" s="43"/>
      <c r="I89" s="43"/>
      <c r="J89" s="43"/>
      <c r="K89" s="43"/>
      <c r="L89" s="43"/>
      <c r="M89" s="43"/>
      <c r="N89" s="41"/>
      <c r="O89" s="41"/>
      <c r="P89" s="41"/>
      <c r="Q89" s="41"/>
      <c r="R89" s="43"/>
      <c r="S89" s="43"/>
      <c r="T89" s="43"/>
      <c r="U89" s="43"/>
      <c r="V89" s="43"/>
      <c r="W89" s="43"/>
      <c r="X89" s="43"/>
      <c r="Y89" s="43"/>
      <c r="Z89" s="43"/>
      <c r="AA89" s="43"/>
      <c r="AB89" s="43"/>
      <c r="AC89" s="43"/>
      <c r="AD89" s="43"/>
      <c r="AE89" s="43"/>
      <c r="AF89" s="43"/>
      <c r="AG89" s="43"/>
      <c r="AH89" s="43"/>
      <c r="AI89" s="43"/>
      <c r="AJ89" s="43"/>
      <c r="AK89" s="43"/>
      <c r="AL89" s="43"/>
      <c r="AM89" s="43"/>
      <c r="AN89" s="43"/>
      <c r="AO89" s="43"/>
      <c r="AP89" s="43"/>
      <c r="AQ89" s="43"/>
      <c r="AR89" s="43"/>
      <c r="AS89" s="43"/>
      <c r="AT89" s="43"/>
      <c r="AU89" s="43"/>
      <c r="AV89" s="43"/>
      <c r="AW89" s="43"/>
      <c r="AX89" s="43"/>
      <c r="AY89" s="43"/>
      <c r="AZ89" s="43"/>
      <c r="BA89" s="43"/>
      <c r="BB89" s="43"/>
      <c r="BC89" s="43"/>
    </row>
    <row r="90" spans="1:55" x14ac:dyDescent="0.2">
      <c r="A90" s="43"/>
      <c r="B90" s="43"/>
      <c r="C90" s="43"/>
      <c r="D90" s="43"/>
      <c r="E90" s="43"/>
      <c r="F90" s="43"/>
      <c r="G90" s="43"/>
      <c r="H90" s="43"/>
      <c r="I90" s="43"/>
      <c r="J90" s="43"/>
      <c r="K90" s="43"/>
      <c r="L90" s="43"/>
      <c r="M90" s="43"/>
      <c r="N90" s="41"/>
      <c r="O90" s="41"/>
      <c r="P90" s="41"/>
      <c r="Q90" s="41"/>
      <c r="R90" s="43"/>
      <c r="S90" s="43"/>
      <c r="T90" s="43"/>
      <c r="U90" s="43"/>
      <c r="V90" s="43"/>
      <c r="W90" s="43"/>
      <c r="X90" s="43"/>
      <c r="Y90" s="43"/>
      <c r="Z90" s="43"/>
      <c r="AA90" s="43"/>
      <c r="AB90" s="43"/>
      <c r="AC90" s="43"/>
      <c r="AD90" s="43"/>
      <c r="AE90" s="43"/>
      <c r="AF90" s="43"/>
      <c r="AG90" s="43"/>
      <c r="AH90" s="43"/>
      <c r="AI90" s="43"/>
      <c r="AJ90" s="43"/>
      <c r="AK90" s="43"/>
      <c r="AL90" s="43"/>
      <c r="AM90" s="43"/>
      <c r="AN90" s="43"/>
      <c r="AO90" s="43"/>
      <c r="AP90" s="43"/>
      <c r="AQ90" s="43"/>
      <c r="AR90" s="43"/>
      <c r="AS90" s="43"/>
      <c r="AT90" s="43"/>
      <c r="AU90" s="43"/>
      <c r="AV90" s="43"/>
      <c r="AW90" s="43"/>
      <c r="AX90" s="43"/>
      <c r="AY90" s="43"/>
      <c r="AZ90" s="43"/>
      <c r="BA90" s="43"/>
      <c r="BB90" s="43"/>
      <c r="BC90" s="43"/>
    </row>
    <row r="91" spans="1:55" x14ac:dyDescent="0.2">
      <c r="A91" s="43"/>
      <c r="B91" s="43"/>
      <c r="C91" s="43"/>
      <c r="D91" s="43"/>
      <c r="E91" s="43"/>
      <c r="F91" s="43"/>
      <c r="G91" s="43"/>
      <c r="H91" s="43"/>
      <c r="I91" s="43"/>
      <c r="J91" s="43"/>
      <c r="K91" s="43"/>
      <c r="L91" s="43"/>
      <c r="M91" s="43"/>
      <c r="N91" s="41"/>
      <c r="O91" s="41"/>
      <c r="P91" s="41"/>
      <c r="Q91" s="41"/>
      <c r="R91" s="43"/>
      <c r="S91" s="43"/>
      <c r="T91" s="43"/>
      <c r="U91" s="43"/>
      <c r="V91" s="43"/>
      <c r="W91" s="43"/>
      <c r="X91" s="43"/>
      <c r="Y91" s="43"/>
      <c r="Z91" s="43"/>
      <c r="AA91" s="43"/>
      <c r="AB91" s="43"/>
      <c r="AC91" s="43"/>
      <c r="AD91" s="43"/>
      <c r="AE91" s="43"/>
      <c r="AF91" s="43"/>
      <c r="AG91" s="43"/>
      <c r="AH91" s="43"/>
      <c r="AI91" s="43"/>
      <c r="AJ91" s="43"/>
      <c r="AK91" s="43"/>
      <c r="AL91" s="43"/>
      <c r="AM91" s="43"/>
      <c r="AN91" s="43"/>
      <c r="AO91" s="43"/>
      <c r="AP91" s="43"/>
      <c r="AQ91" s="43"/>
      <c r="AR91" s="43"/>
      <c r="AS91" s="43"/>
      <c r="AT91" s="43"/>
      <c r="AU91" s="43"/>
      <c r="AV91" s="43"/>
      <c r="AW91" s="43"/>
      <c r="AX91" s="43"/>
      <c r="AY91" s="43"/>
      <c r="AZ91" s="43"/>
      <c r="BA91" s="43"/>
      <c r="BB91" s="43"/>
      <c r="BC91" s="43"/>
    </row>
    <row r="92" spans="1:55" x14ac:dyDescent="0.2">
      <c r="A92" s="43"/>
      <c r="B92" s="43"/>
      <c r="C92" s="43"/>
      <c r="D92" s="43"/>
      <c r="E92" s="43"/>
      <c r="F92" s="43"/>
      <c r="G92" s="43"/>
      <c r="H92" s="43"/>
      <c r="I92" s="43"/>
      <c r="J92" s="43"/>
      <c r="K92" s="43"/>
      <c r="L92" s="43"/>
      <c r="M92" s="43"/>
      <c r="N92" s="41"/>
      <c r="O92" s="41"/>
      <c r="P92" s="41"/>
      <c r="Q92" s="41"/>
      <c r="R92" s="43"/>
      <c r="S92" s="43"/>
      <c r="T92" s="43"/>
      <c r="U92" s="43"/>
      <c r="V92" s="43"/>
      <c r="W92" s="43"/>
      <c r="X92" s="43"/>
      <c r="Y92" s="43"/>
      <c r="Z92" s="43"/>
      <c r="AA92" s="43"/>
      <c r="AB92" s="43"/>
      <c r="AC92" s="43"/>
      <c r="AD92" s="43"/>
      <c r="AE92" s="43"/>
      <c r="AF92" s="43"/>
      <c r="AG92" s="43"/>
      <c r="AH92" s="43"/>
      <c r="AI92" s="43"/>
      <c r="AJ92" s="43"/>
      <c r="AK92" s="43"/>
      <c r="AL92" s="43"/>
      <c r="AM92" s="43"/>
      <c r="AN92" s="43"/>
      <c r="AO92" s="43"/>
      <c r="AP92" s="43"/>
      <c r="AQ92" s="43"/>
      <c r="AR92" s="43"/>
      <c r="AS92" s="43"/>
      <c r="AT92" s="43"/>
      <c r="AU92" s="43"/>
      <c r="AV92" s="43"/>
      <c r="AW92" s="43"/>
      <c r="AX92" s="43"/>
      <c r="AY92" s="43"/>
      <c r="AZ92" s="43"/>
      <c r="BA92" s="43"/>
      <c r="BB92" s="43"/>
      <c r="BC92" s="43"/>
    </row>
    <row r="93" spans="1:55" x14ac:dyDescent="0.2">
      <c r="A93" s="43"/>
      <c r="B93" s="43"/>
      <c r="C93" s="43"/>
      <c r="D93" s="43"/>
      <c r="E93" s="43"/>
      <c r="F93" s="43"/>
      <c r="G93" s="43"/>
      <c r="H93" s="43"/>
      <c r="I93" s="43"/>
      <c r="J93" s="43"/>
      <c r="K93" s="43"/>
      <c r="L93" s="43"/>
      <c r="M93" s="43"/>
      <c r="N93" s="41"/>
      <c r="O93" s="41"/>
      <c r="P93" s="41"/>
      <c r="Q93" s="41"/>
      <c r="R93" s="43"/>
      <c r="S93" s="43"/>
      <c r="T93" s="43"/>
      <c r="U93" s="43"/>
      <c r="V93" s="43"/>
      <c r="W93" s="43"/>
      <c r="X93" s="43"/>
      <c r="Y93" s="43"/>
      <c r="Z93" s="43"/>
      <c r="AA93" s="43"/>
      <c r="AB93" s="43"/>
      <c r="AC93" s="43"/>
      <c r="AD93" s="43"/>
      <c r="AE93" s="43"/>
      <c r="AF93" s="43"/>
      <c r="AG93" s="43"/>
      <c r="AH93" s="43"/>
      <c r="AI93" s="43"/>
      <c r="AJ93" s="43"/>
      <c r="AK93" s="43"/>
      <c r="AL93" s="43"/>
      <c r="AM93" s="43"/>
      <c r="AN93" s="43"/>
      <c r="AO93" s="43"/>
      <c r="AP93" s="43"/>
      <c r="AQ93" s="43"/>
      <c r="AR93" s="43"/>
      <c r="AS93" s="43"/>
      <c r="AT93" s="43"/>
      <c r="AU93" s="43"/>
      <c r="AV93" s="43"/>
      <c r="AW93" s="43"/>
      <c r="AX93" s="43"/>
      <c r="AY93" s="43"/>
      <c r="AZ93" s="43"/>
      <c r="BA93" s="43"/>
      <c r="BB93" s="43"/>
      <c r="BC93" s="43"/>
    </row>
    <row r="94" spans="1:55" x14ac:dyDescent="0.2">
      <c r="A94" s="43"/>
      <c r="B94" s="43"/>
      <c r="C94" s="43"/>
      <c r="D94" s="43"/>
      <c r="E94" s="43"/>
      <c r="F94" s="43"/>
      <c r="G94" s="43"/>
      <c r="H94" s="43"/>
      <c r="I94" s="43"/>
      <c r="J94" s="43"/>
      <c r="K94" s="43"/>
      <c r="L94" s="43"/>
      <c r="M94" s="43"/>
      <c r="N94" s="41"/>
      <c r="O94" s="41"/>
      <c r="P94" s="41"/>
      <c r="Q94" s="41"/>
      <c r="R94" s="43"/>
      <c r="S94" s="43"/>
      <c r="T94" s="43"/>
      <c r="U94" s="43"/>
      <c r="V94" s="43"/>
      <c r="W94" s="43"/>
      <c r="X94" s="43"/>
      <c r="Y94" s="43"/>
      <c r="Z94" s="43"/>
      <c r="AA94" s="43"/>
      <c r="AB94" s="43"/>
      <c r="AC94" s="43"/>
      <c r="AD94" s="43"/>
      <c r="AE94" s="43"/>
      <c r="AF94" s="43"/>
      <c r="AG94" s="43"/>
      <c r="AH94" s="43"/>
      <c r="AI94" s="43"/>
      <c r="AJ94" s="43"/>
      <c r="AK94" s="43"/>
      <c r="AL94" s="43"/>
      <c r="AM94" s="43"/>
      <c r="AN94" s="43"/>
      <c r="AO94" s="43"/>
      <c r="AP94" s="43"/>
      <c r="AQ94" s="43"/>
      <c r="AR94" s="43"/>
      <c r="AS94" s="43"/>
      <c r="AT94" s="43"/>
      <c r="AU94" s="43"/>
      <c r="AV94" s="43"/>
      <c r="AW94" s="43"/>
      <c r="AX94" s="43"/>
      <c r="AY94" s="43"/>
      <c r="AZ94" s="43"/>
      <c r="BA94" s="43"/>
      <c r="BB94" s="43"/>
      <c r="BC94" s="43"/>
    </row>
    <row r="95" spans="1:55" x14ac:dyDescent="0.2">
      <c r="A95" s="43"/>
      <c r="B95" s="43"/>
      <c r="C95" s="43"/>
      <c r="D95" s="43"/>
      <c r="E95" s="43"/>
      <c r="F95" s="43"/>
      <c r="G95" s="43"/>
      <c r="H95" s="43"/>
      <c r="I95" s="43"/>
      <c r="J95" s="43"/>
      <c r="K95" s="43"/>
      <c r="L95" s="43"/>
      <c r="M95" s="43"/>
      <c r="N95" s="41"/>
      <c r="O95" s="41"/>
      <c r="P95" s="41"/>
      <c r="Q95" s="41"/>
      <c r="R95" s="43"/>
      <c r="S95" s="43"/>
      <c r="T95" s="43"/>
      <c r="U95" s="43"/>
      <c r="V95" s="43"/>
      <c r="W95" s="43"/>
      <c r="X95" s="43"/>
      <c r="Y95" s="43"/>
      <c r="Z95" s="43"/>
      <c r="AA95" s="43"/>
      <c r="AB95" s="43"/>
      <c r="AC95" s="43"/>
      <c r="AD95" s="43"/>
      <c r="AE95" s="43"/>
      <c r="AF95" s="43"/>
      <c r="AG95" s="43"/>
      <c r="AH95" s="43"/>
      <c r="AI95" s="43"/>
      <c r="AJ95" s="43"/>
      <c r="AK95" s="43"/>
      <c r="AL95" s="43"/>
      <c r="AM95" s="43"/>
      <c r="AN95" s="43"/>
      <c r="AO95" s="43"/>
      <c r="AP95" s="43"/>
      <c r="AQ95" s="43"/>
      <c r="AR95" s="43"/>
      <c r="AS95" s="43"/>
      <c r="AT95" s="43"/>
      <c r="AU95" s="43"/>
      <c r="AV95" s="43"/>
      <c r="AW95" s="43"/>
      <c r="AX95" s="43"/>
      <c r="AY95" s="43"/>
      <c r="AZ95" s="43"/>
      <c r="BA95" s="43"/>
      <c r="BB95" s="43"/>
      <c r="BC95" s="43"/>
    </row>
    <row r="96" spans="1:55" x14ac:dyDescent="0.2">
      <c r="A96" s="43"/>
      <c r="B96" s="43"/>
      <c r="C96" s="43"/>
      <c r="D96" s="43"/>
      <c r="E96" s="43"/>
      <c r="F96" s="43"/>
      <c r="G96" s="43"/>
      <c r="H96" s="43"/>
      <c r="I96" s="43"/>
      <c r="J96" s="43"/>
      <c r="K96" s="43"/>
      <c r="L96" s="43"/>
      <c r="M96" s="43"/>
      <c r="N96" s="41"/>
      <c r="O96" s="41"/>
      <c r="P96" s="41"/>
      <c r="Q96" s="41"/>
      <c r="R96" s="43"/>
      <c r="S96" s="43"/>
      <c r="T96" s="43"/>
      <c r="U96" s="43"/>
      <c r="V96" s="43"/>
      <c r="W96" s="43"/>
      <c r="X96" s="43"/>
      <c r="Y96" s="43"/>
      <c r="Z96" s="43"/>
      <c r="AA96" s="43"/>
      <c r="AB96" s="43"/>
      <c r="AC96" s="43"/>
      <c r="AD96" s="43"/>
      <c r="AE96" s="43"/>
      <c r="AF96" s="43"/>
      <c r="AG96" s="43"/>
      <c r="AH96" s="43"/>
      <c r="AI96" s="43"/>
      <c r="AJ96" s="43"/>
      <c r="AK96" s="43"/>
      <c r="AL96" s="43"/>
      <c r="AM96" s="43"/>
      <c r="AN96" s="43"/>
      <c r="AO96" s="43"/>
      <c r="AP96" s="43"/>
      <c r="AQ96" s="43"/>
      <c r="AR96" s="43"/>
      <c r="AS96" s="43"/>
      <c r="AT96" s="43"/>
      <c r="AU96" s="43"/>
      <c r="AV96" s="43"/>
      <c r="AW96" s="43"/>
      <c r="AX96" s="43"/>
      <c r="AY96" s="43"/>
      <c r="AZ96" s="43"/>
      <c r="BA96" s="43"/>
      <c r="BB96" s="43"/>
      <c r="BC96" s="43"/>
    </row>
    <row r="97" spans="1:55" x14ac:dyDescent="0.2">
      <c r="A97" s="43"/>
      <c r="B97" s="43"/>
      <c r="C97" s="43"/>
      <c r="D97" s="43"/>
      <c r="E97" s="43"/>
      <c r="F97" s="43"/>
      <c r="G97" s="43"/>
      <c r="H97" s="43"/>
      <c r="I97" s="43"/>
      <c r="J97" s="43"/>
      <c r="K97" s="43"/>
      <c r="L97" s="43"/>
      <c r="M97" s="43"/>
      <c r="N97" s="41"/>
      <c r="O97" s="41"/>
      <c r="P97" s="41"/>
      <c r="Q97" s="41"/>
      <c r="R97" s="43"/>
      <c r="S97" s="43"/>
      <c r="T97" s="43"/>
      <c r="U97" s="43"/>
      <c r="V97" s="43"/>
      <c r="W97" s="43"/>
      <c r="X97" s="43"/>
      <c r="Y97" s="43"/>
      <c r="Z97" s="43"/>
      <c r="AA97" s="43"/>
      <c r="AB97" s="43"/>
      <c r="AC97" s="43"/>
      <c r="AD97" s="43"/>
      <c r="AE97" s="43"/>
      <c r="AF97" s="43"/>
      <c r="AG97" s="43"/>
      <c r="AH97" s="43"/>
      <c r="AI97" s="43"/>
      <c r="AJ97" s="43"/>
      <c r="AK97" s="43"/>
      <c r="AL97" s="43"/>
      <c r="AM97" s="43"/>
      <c r="AN97" s="43"/>
      <c r="AO97" s="43"/>
      <c r="AP97" s="43"/>
      <c r="AQ97" s="43"/>
      <c r="AR97" s="43"/>
      <c r="AS97" s="43"/>
      <c r="AT97" s="43"/>
      <c r="AU97" s="43"/>
      <c r="AV97" s="43"/>
      <c r="AW97" s="43"/>
      <c r="AX97" s="43"/>
      <c r="AY97" s="43"/>
      <c r="AZ97" s="43"/>
      <c r="BA97" s="43"/>
      <c r="BB97" s="43"/>
      <c r="BC97" s="43"/>
    </row>
    <row r="98" spans="1:55" x14ac:dyDescent="0.2">
      <c r="A98" s="43"/>
      <c r="B98" s="43"/>
      <c r="C98" s="43"/>
      <c r="D98" s="43"/>
      <c r="E98" s="43"/>
      <c r="F98" s="43"/>
      <c r="G98" s="43"/>
      <c r="H98" s="43"/>
      <c r="I98" s="43"/>
      <c r="J98" s="43"/>
      <c r="K98" s="43"/>
      <c r="L98" s="43"/>
      <c r="M98" s="43"/>
      <c r="N98" s="41"/>
      <c r="O98" s="41"/>
      <c r="P98" s="41"/>
      <c r="Q98" s="41"/>
      <c r="R98" s="43"/>
      <c r="S98" s="43"/>
      <c r="T98" s="43"/>
      <c r="U98" s="43"/>
      <c r="V98" s="43"/>
      <c r="W98" s="43"/>
      <c r="X98" s="43"/>
      <c r="Y98" s="43"/>
      <c r="Z98" s="43"/>
      <c r="AA98" s="43"/>
      <c r="AB98" s="43"/>
      <c r="AC98" s="43"/>
      <c r="AD98" s="43"/>
      <c r="AE98" s="43"/>
      <c r="AF98" s="43"/>
      <c r="AG98" s="43"/>
      <c r="AH98" s="43"/>
      <c r="AI98" s="43"/>
      <c r="AJ98" s="43"/>
      <c r="AK98" s="43"/>
      <c r="AL98" s="43"/>
      <c r="AM98" s="43"/>
      <c r="AN98" s="43"/>
      <c r="AO98" s="43"/>
      <c r="AP98" s="43"/>
      <c r="AQ98" s="43"/>
      <c r="AR98" s="43"/>
      <c r="AS98" s="43"/>
      <c r="AT98" s="43"/>
      <c r="AU98" s="43"/>
      <c r="AV98" s="43"/>
      <c r="AW98" s="43"/>
      <c r="AX98" s="43"/>
      <c r="AY98" s="43"/>
      <c r="AZ98" s="43"/>
      <c r="BA98" s="43"/>
      <c r="BB98" s="43"/>
      <c r="BC98" s="43"/>
    </row>
    <row r="99" spans="1:55" x14ac:dyDescent="0.2">
      <c r="A99" s="43"/>
      <c r="B99" s="43"/>
      <c r="C99" s="43"/>
      <c r="D99" s="43"/>
      <c r="E99" s="43"/>
      <c r="F99" s="43"/>
      <c r="G99" s="43"/>
      <c r="H99" s="43"/>
      <c r="I99" s="43"/>
      <c r="J99" s="43"/>
      <c r="K99" s="43"/>
      <c r="L99" s="43"/>
      <c r="M99" s="43"/>
      <c r="N99" s="41"/>
      <c r="O99" s="41"/>
      <c r="P99" s="41"/>
      <c r="Q99" s="41"/>
      <c r="R99" s="43"/>
      <c r="S99" s="43"/>
      <c r="T99" s="43"/>
      <c r="U99" s="43"/>
      <c r="V99" s="43"/>
      <c r="W99" s="43"/>
      <c r="X99" s="43"/>
      <c r="Y99" s="43"/>
      <c r="Z99" s="43"/>
      <c r="AA99" s="43"/>
      <c r="AB99" s="43"/>
      <c r="AC99" s="43"/>
      <c r="AD99" s="43"/>
      <c r="AE99" s="43"/>
      <c r="AF99" s="43"/>
      <c r="AG99" s="43"/>
      <c r="AH99" s="43"/>
      <c r="AI99" s="43"/>
      <c r="AJ99" s="43"/>
      <c r="AK99" s="43"/>
      <c r="AL99" s="43"/>
      <c r="AM99" s="43"/>
      <c r="AN99" s="43"/>
      <c r="AO99" s="43"/>
      <c r="AP99" s="43"/>
      <c r="AQ99" s="43"/>
      <c r="AR99" s="43"/>
      <c r="AS99" s="43"/>
      <c r="AT99" s="43"/>
      <c r="AU99" s="43"/>
      <c r="AV99" s="43"/>
      <c r="AW99" s="43"/>
      <c r="AX99" s="43"/>
      <c r="AY99" s="43"/>
      <c r="AZ99" s="43"/>
      <c r="BA99" s="43"/>
      <c r="BB99" s="43"/>
      <c r="BC99" s="43"/>
    </row>
    <row r="100" spans="1:55" x14ac:dyDescent="0.2">
      <c r="A100" s="43"/>
      <c r="B100" s="43"/>
      <c r="C100" s="43"/>
      <c r="D100" s="43"/>
      <c r="E100" s="43"/>
      <c r="F100" s="43"/>
      <c r="G100" s="43"/>
      <c r="H100" s="43"/>
      <c r="I100" s="43"/>
      <c r="J100" s="43"/>
      <c r="K100" s="43"/>
      <c r="L100" s="43"/>
      <c r="M100" s="43"/>
      <c r="N100" s="41"/>
      <c r="O100" s="41"/>
      <c r="P100" s="41"/>
      <c r="Q100" s="41"/>
      <c r="R100" s="43"/>
      <c r="S100" s="43"/>
      <c r="T100" s="43"/>
      <c r="U100" s="43"/>
      <c r="V100" s="43"/>
      <c r="W100" s="43"/>
      <c r="X100" s="43"/>
      <c r="Y100" s="43"/>
      <c r="Z100" s="43"/>
      <c r="AA100" s="43"/>
      <c r="AB100" s="43"/>
      <c r="AC100" s="43"/>
      <c r="AD100" s="43"/>
      <c r="AE100" s="43"/>
      <c r="AF100" s="43"/>
      <c r="AG100" s="43"/>
      <c r="AH100" s="43"/>
      <c r="AI100" s="43"/>
      <c r="AJ100" s="43"/>
      <c r="AK100" s="43"/>
      <c r="AL100" s="43"/>
      <c r="AM100" s="43"/>
      <c r="AN100" s="43"/>
      <c r="AO100" s="43"/>
      <c r="AP100" s="43"/>
      <c r="AQ100" s="43"/>
      <c r="AR100" s="43"/>
      <c r="AS100" s="43"/>
      <c r="AT100" s="43"/>
      <c r="AU100" s="43"/>
      <c r="AV100" s="43"/>
      <c r="AW100" s="43"/>
      <c r="AX100" s="43"/>
      <c r="AY100" s="43"/>
      <c r="AZ100" s="43"/>
      <c r="BA100" s="43"/>
      <c r="BB100" s="43"/>
      <c r="BC100" s="43"/>
    </row>
    <row r="101" spans="1:55" x14ac:dyDescent="0.2">
      <c r="A101" s="43"/>
      <c r="B101" s="43"/>
      <c r="C101" s="43"/>
      <c r="D101" s="43"/>
      <c r="E101" s="43"/>
      <c r="F101" s="43"/>
      <c r="G101" s="43"/>
      <c r="H101" s="43"/>
      <c r="I101" s="43"/>
      <c r="J101" s="43"/>
      <c r="K101" s="43"/>
      <c r="L101" s="43"/>
      <c r="M101" s="43"/>
      <c r="N101" s="41"/>
      <c r="O101" s="41"/>
      <c r="P101" s="41"/>
      <c r="Q101" s="41"/>
      <c r="R101" s="43"/>
      <c r="S101" s="43"/>
      <c r="T101" s="43"/>
      <c r="U101" s="43"/>
      <c r="V101" s="43"/>
      <c r="W101" s="43"/>
      <c r="X101" s="43"/>
      <c r="Y101" s="43"/>
      <c r="Z101" s="43"/>
      <c r="AA101" s="43"/>
      <c r="AB101" s="43"/>
      <c r="AC101" s="43"/>
      <c r="AD101" s="43"/>
      <c r="AE101" s="43"/>
      <c r="AF101" s="43"/>
      <c r="AG101" s="43"/>
      <c r="AH101" s="43"/>
      <c r="AI101" s="43"/>
      <c r="AJ101" s="43"/>
      <c r="AK101" s="43"/>
      <c r="AL101" s="43"/>
      <c r="AM101" s="43"/>
      <c r="AN101" s="43"/>
      <c r="AO101" s="43"/>
      <c r="AP101" s="43"/>
      <c r="AQ101" s="43"/>
      <c r="AR101" s="43"/>
      <c r="AS101" s="43"/>
      <c r="AT101" s="43"/>
      <c r="AU101" s="43"/>
      <c r="AV101" s="43"/>
      <c r="AW101" s="43"/>
      <c r="AX101" s="43"/>
      <c r="AY101" s="43"/>
      <c r="AZ101" s="43"/>
      <c r="BA101" s="43"/>
      <c r="BB101" s="43"/>
      <c r="BC101" s="43"/>
    </row>
    <row r="102" spans="1:55" x14ac:dyDescent="0.2">
      <c r="A102" s="43"/>
      <c r="B102" s="43"/>
      <c r="C102" s="43"/>
      <c r="D102" s="43"/>
      <c r="E102" s="43"/>
      <c r="F102" s="43"/>
      <c r="G102" s="43"/>
      <c r="H102" s="43"/>
      <c r="I102" s="43"/>
      <c r="J102" s="43"/>
      <c r="K102" s="43"/>
      <c r="L102" s="43"/>
      <c r="M102" s="43"/>
      <c r="N102" s="41"/>
      <c r="O102" s="41"/>
      <c r="P102" s="41"/>
      <c r="Q102" s="41"/>
      <c r="R102" s="43"/>
      <c r="S102" s="43"/>
      <c r="T102" s="43"/>
      <c r="U102" s="43"/>
      <c r="V102" s="43"/>
      <c r="W102" s="43"/>
      <c r="X102" s="43"/>
      <c r="Y102" s="43"/>
      <c r="Z102" s="43"/>
      <c r="AA102" s="43"/>
      <c r="AB102" s="43"/>
      <c r="AC102" s="43"/>
      <c r="AD102" s="43"/>
      <c r="AE102" s="43"/>
      <c r="AF102" s="43"/>
      <c r="AG102" s="43"/>
      <c r="AH102" s="43"/>
      <c r="AI102" s="43"/>
      <c r="AJ102" s="43"/>
      <c r="AK102" s="43"/>
      <c r="AL102" s="43"/>
      <c r="AM102" s="43"/>
      <c r="AN102" s="43"/>
      <c r="AO102" s="43"/>
      <c r="AP102" s="43"/>
      <c r="AQ102" s="43"/>
      <c r="AR102" s="43"/>
      <c r="AS102" s="43"/>
      <c r="AT102" s="43"/>
      <c r="AU102" s="43"/>
      <c r="AV102" s="43"/>
      <c r="AW102" s="43"/>
      <c r="AX102" s="43"/>
      <c r="AY102" s="43"/>
      <c r="AZ102" s="43"/>
      <c r="BA102" s="43"/>
      <c r="BB102" s="43"/>
      <c r="BC102" s="43"/>
    </row>
    <row r="103" spans="1:55" x14ac:dyDescent="0.2">
      <c r="A103" s="43"/>
      <c r="B103" s="43"/>
      <c r="C103" s="43"/>
      <c r="D103" s="43"/>
      <c r="E103" s="43"/>
      <c r="F103" s="43"/>
      <c r="G103" s="43"/>
      <c r="H103" s="43"/>
      <c r="I103" s="43"/>
      <c r="J103" s="43"/>
      <c r="K103" s="43"/>
      <c r="L103" s="43"/>
      <c r="M103" s="43"/>
      <c r="N103" s="41"/>
      <c r="O103" s="41"/>
      <c r="P103" s="41"/>
      <c r="Q103" s="41"/>
      <c r="R103" s="43"/>
      <c r="S103" s="43"/>
      <c r="T103" s="43"/>
      <c r="U103" s="43"/>
      <c r="V103" s="43"/>
      <c r="W103" s="43"/>
      <c r="X103" s="43"/>
      <c r="Y103" s="43"/>
      <c r="Z103" s="43"/>
      <c r="AA103" s="43"/>
      <c r="AB103" s="43"/>
      <c r="AC103" s="43"/>
      <c r="AD103" s="43"/>
      <c r="AE103" s="43"/>
      <c r="AF103" s="43"/>
      <c r="AG103" s="43"/>
      <c r="AH103" s="43"/>
      <c r="AI103" s="43"/>
      <c r="AJ103" s="43"/>
      <c r="AK103" s="43"/>
      <c r="AL103" s="43"/>
      <c r="AM103" s="43"/>
      <c r="AN103" s="43"/>
      <c r="AO103" s="43"/>
      <c r="AP103" s="43"/>
      <c r="AQ103" s="43"/>
      <c r="AR103" s="43"/>
      <c r="AS103" s="43"/>
      <c r="AT103" s="43"/>
      <c r="AU103" s="43"/>
      <c r="AV103" s="43"/>
      <c r="AW103" s="43"/>
      <c r="AX103" s="43"/>
      <c r="AY103" s="43"/>
      <c r="AZ103" s="43"/>
      <c r="BA103" s="43"/>
      <c r="BB103" s="43"/>
      <c r="BC103" s="43"/>
    </row>
    <row r="104" spans="1:55" x14ac:dyDescent="0.2">
      <c r="A104" s="43"/>
      <c r="B104" s="43"/>
      <c r="C104" s="43"/>
      <c r="D104" s="43"/>
      <c r="E104" s="43"/>
      <c r="F104" s="43"/>
      <c r="G104" s="43"/>
      <c r="H104" s="43"/>
      <c r="I104" s="43"/>
      <c r="J104" s="43"/>
      <c r="K104" s="43"/>
      <c r="L104" s="43"/>
      <c r="M104" s="43"/>
      <c r="N104" s="41"/>
      <c r="O104" s="41"/>
      <c r="P104" s="41"/>
      <c r="Q104" s="41"/>
      <c r="R104" s="43"/>
      <c r="S104" s="43"/>
      <c r="T104" s="43"/>
      <c r="U104" s="43"/>
      <c r="V104" s="43"/>
      <c r="W104" s="43"/>
      <c r="X104" s="43"/>
      <c r="Y104" s="43"/>
      <c r="Z104" s="43"/>
      <c r="AA104" s="43"/>
      <c r="AB104" s="43"/>
      <c r="AC104" s="43"/>
      <c r="AD104" s="43"/>
      <c r="AE104" s="43"/>
      <c r="AF104" s="43"/>
      <c r="AG104" s="43"/>
      <c r="AH104" s="43"/>
      <c r="AI104" s="43"/>
      <c r="AJ104" s="43"/>
      <c r="AK104" s="43"/>
      <c r="AL104" s="43"/>
      <c r="AM104" s="43"/>
      <c r="AN104" s="43"/>
      <c r="AO104" s="43"/>
      <c r="AP104" s="43"/>
      <c r="AQ104" s="43"/>
      <c r="AR104" s="43"/>
      <c r="AS104" s="43"/>
      <c r="AT104" s="43"/>
      <c r="AU104" s="43"/>
      <c r="AV104" s="43"/>
      <c r="AW104" s="43"/>
      <c r="AX104" s="43"/>
      <c r="AY104" s="43"/>
      <c r="AZ104" s="43"/>
      <c r="BA104" s="43"/>
      <c r="BB104" s="43"/>
      <c r="BC104" s="43"/>
    </row>
    <row r="105" spans="1:55" x14ac:dyDescent="0.2">
      <c r="A105" s="43"/>
      <c r="B105" s="43"/>
      <c r="C105" s="43"/>
      <c r="D105" s="43"/>
      <c r="E105" s="43"/>
      <c r="F105" s="43"/>
      <c r="G105" s="43"/>
      <c r="H105" s="43"/>
      <c r="I105" s="43"/>
      <c r="J105" s="43"/>
      <c r="K105" s="43"/>
      <c r="L105" s="43"/>
      <c r="M105" s="43"/>
      <c r="N105" s="41"/>
      <c r="O105" s="41"/>
      <c r="P105" s="41"/>
      <c r="Q105" s="41"/>
      <c r="R105" s="43"/>
      <c r="S105" s="43"/>
      <c r="T105" s="43"/>
      <c r="U105" s="43"/>
      <c r="V105" s="43"/>
      <c r="W105" s="43"/>
      <c r="X105" s="43"/>
      <c r="Y105" s="43"/>
      <c r="Z105" s="43"/>
      <c r="AA105" s="43"/>
      <c r="AB105" s="43"/>
      <c r="AC105" s="43"/>
      <c r="AD105" s="43"/>
      <c r="AE105" s="43"/>
      <c r="AF105" s="43"/>
      <c r="AG105" s="43"/>
      <c r="AH105" s="43"/>
      <c r="AI105" s="43"/>
      <c r="AJ105" s="43"/>
      <c r="AK105" s="43"/>
      <c r="AL105" s="43"/>
      <c r="AM105" s="43"/>
      <c r="AN105" s="43"/>
      <c r="AO105" s="43"/>
      <c r="AP105" s="43"/>
      <c r="AQ105" s="43"/>
      <c r="AR105" s="43"/>
      <c r="AS105" s="43"/>
      <c r="AT105" s="43"/>
      <c r="AU105" s="43"/>
      <c r="AV105" s="43"/>
      <c r="AW105" s="43"/>
      <c r="AX105" s="43"/>
      <c r="AY105" s="43"/>
      <c r="AZ105" s="43"/>
      <c r="BA105" s="43"/>
      <c r="BB105" s="43"/>
      <c r="BC105" s="43"/>
    </row>
    <row r="106" spans="1:55" x14ac:dyDescent="0.2">
      <c r="A106" s="43"/>
      <c r="B106" s="43"/>
      <c r="C106" s="43"/>
      <c r="D106" s="43"/>
      <c r="E106" s="43"/>
      <c r="F106" s="43"/>
      <c r="G106" s="43"/>
      <c r="H106" s="43"/>
      <c r="I106" s="43"/>
      <c r="J106" s="43"/>
      <c r="K106" s="43"/>
      <c r="L106" s="43"/>
      <c r="M106" s="43"/>
      <c r="N106" s="41"/>
      <c r="O106" s="41"/>
      <c r="P106" s="41"/>
      <c r="Q106" s="41"/>
      <c r="R106" s="43"/>
      <c r="S106" s="43"/>
      <c r="T106" s="43"/>
      <c r="U106" s="43"/>
      <c r="V106" s="43"/>
      <c r="W106" s="43"/>
      <c r="X106" s="43"/>
      <c r="Y106" s="43"/>
      <c r="Z106" s="43"/>
      <c r="AA106" s="43"/>
      <c r="AB106" s="43"/>
      <c r="AC106" s="43"/>
      <c r="AD106" s="43"/>
      <c r="AE106" s="43"/>
      <c r="AF106" s="43"/>
      <c r="AG106" s="43"/>
      <c r="AH106" s="43"/>
      <c r="AI106" s="43"/>
      <c r="AJ106" s="43"/>
      <c r="AK106" s="43"/>
      <c r="AL106" s="43"/>
      <c r="AM106" s="43"/>
      <c r="AN106" s="43"/>
      <c r="AO106" s="43"/>
      <c r="AP106" s="43"/>
      <c r="AQ106" s="43"/>
      <c r="AR106" s="43"/>
      <c r="AS106" s="43"/>
      <c r="AT106" s="43"/>
      <c r="AU106" s="43"/>
      <c r="AV106" s="43"/>
      <c r="AW106" s="43"/>
      <c r="AX106" s="43"/>
      <c r="AY106" s="43"/>
      <c r="AZ106" s="43"/>
      <c r="BA106" s="43"/>
      <c r="BB106" s="43"/>
      <c r="BC106" s="43"/>
    </row>
    <row r="107" spans="1:55" x14ac:dyDescent="0.2">
      <c r="A107" s="43"/>
      <c r="B107" s="43"/>
      <c r="C107" s="43"/>
      <c r="D107" s="43"/>
      <c r="E107" s="43"/>
      <c r="F107" s="43"/>
      <c r="G107" s="43"/>
      <c r="H107" s="43"/>
      <c r="I107" s="43"/>
      <c r="J107" s="43"/>
      <c r="K107" s="43"/>
      <c r="L107" s="43"/>
      <c r="M107" s="43"/>
      <c r="N107" s="41"/>
      <c r="O107" s="41"/>
      <c r="P107" s="41"/>
      <c r="Q107" s="41"/>
      <c r="R107" s="43"/>
      <c r="S107" s="43"/>
      <c r="T107" s="43"/>
      <c r="U107" s="43"/>
      <c r="V107" s="43"/>
      <c r="W107" s="43"/>
      <c r="X107" s="43"/>
      <c r="Y107" s="43"/>
      <c r="Z107" s="43"/>
      <c r="AA107" s="43"/>
      <c r="AB107" s="43"/>
      <c r="AC107" s="43"/>
      <c r="AD107" s="43"/>
      <c r="AE107" s="43"/>
      <c r="AF107" s="43"/>
      <c r="AG107" s="43"/>
      <c r="AH107" s="43"/>
      <c r="AI107" s="43"/>
      <c r="AJ107" s="43"/>
      <c r="AK107" s="43"/>
      <c r="AL107" s="43"/>
      <c r="AM107" s="43"/>
      <c r="AN107" s="43"/>
      <c r="AO107" s="43"/>
      <c r="AP107" s="43"/>
      <c r="AQ107" s="43"/>
      <c r="AR107" s="43"/>
      <c r="AS107" s="43"/>
      <c r="AT107" s="43"/>
      <c r="AU107" s="43"/>
      <c r="AV107" s="43"/>
      <c r="AW107" s="43"/>
      <c r="AX107" s="43"/>
      <c r="AY107" s="43"/>
      <c r="AZ107" s="43"/>
      <c r="BA107" s="43"/>
      <c r="BB107" s="43"/>
      <c r="BC107" s="43"/>
    </row>
    <row r="108" spans="1:55" x14ac:dyDescent="0.2">
      <c r="A108" s="43"/>
      <c r="B108" s="43"/>
      <c r="C108" s="43"/>
      <c r="D108" s="43"/>
      <c r="E108" s="43"/>
      <c r="F108" s="43"/>
      <c r="G108" s="43"/>
      <c r="H108" s="43"/>
      <c r="I108" s="43"/>
      <c r="J108" s="43"/>
      <c r="K108" s="43"/>
      <c r="L108" s="43"/>
      <c r="M108" s="43"/>
      <c r="N108" s="41"/>
      <c r="O108" s="41"/>
      <c r="P108" s="41"/>
      <c r="Q108" s="41"/>
      <c r="R108" s="43"/>
      <c r="S108" s="43"/>
      <c r="T108" s="43"/>
      <c r="U108" s="43"/>
      <c r="V108" s="43"/>
      <c r="W108" s="43"/>
      <c r="X108" s="43"/>
      <c r="Y108" s="43"/>
      <c r="Z108" s="43"/>
      <c r="AA108" s="43"/>
      <c r="AB108" s="43"/>
      <c r="AC108" s="43"/>
      <c r="AD108" s="43"/>
      <c r="AE108" s="43"/>
      <c r="AF108" s="43"/>
      <c r="AG108" s="43"/>
      <c r="AH108" s="43"/>
      <c r="AI108" s="43"/>
      <c r="AJ108" s="43"/>
      <c r="AK108" s="43"/>
      <c r="AL108" s="43"/>
      <c r="AM108" s="43"/>
      <c r="AN108" s="43"/>
      <c r="AO108" s="43"/>
      <c r="AP108" s="43"/>
      <c r="AQ108" s="43"/>
      <c r="AR108" s="43"/>
      <c r="AS108" s="43"/>
      <c r="AT108" s="43"/>
      <c r="AU108" s="43"/>
      <c r="AV108" s="43"/>
      <c r="AW108" s="43"/>
      <c r="AX108" s="43"/>
      <c r="AY108" s="43"/>
      <c r="AZ108" s="43"/>
      <c r="BA108" s="43"/>
      <c r="BB108" s="43"/>
      <c r="BC108" s="43"/>
    </row>
    <row r="109" spans="1:55" x14ac:dyDescent="0.2">
      <c r="A109" s="43"/>
      <c r="B109" s="43"/>
      <c r="C109" s="43"/>
      <c r="D109" s="43"/>
      <c r="E109" s="43"/>
      <c r="F109" s="43"/>
      <c r="G109" s="43"/>
      <c r="H109" s="43"/>
      <c r="I109" s="43"/>
      <c r="J109" s="43"/>
      <c r="K109" s="43"/>
      <c r="L109" s="43"/>
      <c r="M109" s="43"/>
      <c r="N109" s="41"/>
      <c r="O109" s="41"/>
      <c r="P109" s="41"/>
      <c r="Q109" s="41"/>
      <c r="R109" s="43"/>
      <c r="S109" s="43"/>
      <c r="T109" s="43"/>
      <c r="U109" s="43"/>
      <c r="V109" s="43"/>
      <c r="W109" s="43"/>
      <c r="X109" s="43"/>
      <c r="Y109" s="43"/>
      <c r="Z109" s="43"/>
      <c r="AA109" s="43"/>
      <c r="AB109" s="43"/>
      <c r="AC109" s="43"/>
      <c r="AD109" s="43"/>
      <c r="AE109" s="43"/>
      <c r="AF109" s="43"/>
      <c r="AG109" s="43"/>
      <c r="AH109" s="43"/>
      <c r="AI109" s="43"/>
      <c r="AJ109" s="43"/>
      <c r="AK109" s="43"/>
      <c r="AL109" s="43"/>
      <c r="AM109" s="43"/>
      <c r="AN109" s="43"/>
      <c r="AO109" s="43"/>
      <c r="AP109" s="43"/>
      <c r="AQ109" s="43"/>
      <c r="AR109" s="43"/>
      <c r="AS109" s="43"/>
      <c r="AT109" s="43"/>
      <c r="AU109" s="43"/>
      <c r="AV109" s="43"/>
      <c r="AW109" s="43"/>
      <c r="AX109" s="43"/>
      <c r="AY109" s="43"/>
      <c r="AZ109" s="43"/>
      <c r="BA109" s="43"/>
      <c r="BB109" s="43"/>
      <c r="BC109" s="43"/>
    </row>
    <row r="110" spans="1:55" x14ac:dyDescent="0.2">
      <c r="A110" s="43"/>
      <c r="B110" s="43"/>
      <c r="C110" s="43"/>
      <c r="D110" s="43"/>
      <c r="E110" s="43"/>
      <c r="F110" s="43"/>
      <c r="G110" s="43"/>
      <c r="H110" s="43"/>
      <c r="I110" s="43"/>
      <c r="J110" s="43"/>
      <c r="K110" s="43"/>
      <c r="L110" s="43"/>
      <c r="M110" s="43"/>
      <c r="N110" s="41"/>
      <c r="O110" s="41"/>
      <c r="P110" s="41"/>
      <c r="Q110" s="41"/>
      <c r="R110" s="43"/>
      <c r="S110" s="43"/>
      <c r="T110" s="43"/>
      <c r="U110" s="43"/>
      <c r="V110" s="43"/>
      <c r="W110" s="43"/>
      <c r="X110" s="43"/>
      <c r="Y110" s="43"/>
      <c r="Z110" s="43"/>
      <c r="AA110" s="43"/>
      <c r="AB110" s="43"/>
      <c r="AC110" s="43"/>
      <c r="AD110" s="43"/>
      <c r="AE110" s="43"/>
      <c r="AF110" s="43"/>
      <c r="AG110" s="43"/>
      <c r="AH110" s="43"/>
      <c r="AI110" s="43"/>
      <c r="AJ110" s="43"/>
      <c r="AK110" s="43"/>
      <c r="AL110" s="43"/>
      <c r="AM110" s="43"/>
      <c r="AN110" s="43"/>
      <c r="AO110" s="43"/>
      <c r="AP110" s="43"/>
      <c r="AQ110" s="43"/>
      <c r="AR110" s="43"/>
      <c r="AS110" s="43"/>
      <c r="AT110" s="43"/>
      <c r="AU110" s="43"/>
      <c r="AV110" s="43"/>
      <c r="AW110" s="43"/>
      <c r="AX110" s="43"/>
      <c r="AY110" s="43"/>
      <c r="AZ110" s="43"/>
      <c r="BA110" s="43"/>
      <c r="BB110" s="43"/>
      <c r="BC110" s="43"/>
    </row>
    <row r="111" spans="1:55" x14ac:dyDescent="0.2">
      <c r="A111" s="43"/>
      <c r="B111" s="43"/>
      <c r="C111" s="43"/>
      <c r="D111" s="43"/>
      <c r="E111" s="43"/>
      <c r="F111" s="43"/>
      <c r="G111" s="43"/>
      <c r="H111" s="43"/>
      <c r="I111" s="43"/>
      <c r="J111" s="43"/>
      <c r="K111" s="43"/>
      <c r="L111" s="43"/>
      <c r="M111" s="43"/>
      <c r="N111" s="41"/>
      <c r="O111" s="41"/>
      <c r="P111" s="41"/>
      <c r="Q111" s="41"/>
      <c r="R111" s="43"/>
      <c r="S111" s="43"/>
      <c r="T111" s="43"/>
      <c r="U111" s="43"/>
      <c r="V111" s="43"/>
      <c r="W111" s="43"/>
      <c r="X111" s="43"/>
      <c r="Y111" s="43"/>
      <c r="Z111" s="43"/>
      <c r="AA111" s="43"/>
      <c r="AB111" s="43"/>
      <c r="AC111" s="43"/>
      <c r="AD111" s="43"/>
      <c r="AE111" s="43"/>
      <c r="AF111" s="43"/>
      <c r="AG111" s="43"/>
      <c r="AH111" s="43"/>
      <c r="AI111" s="43"/>
      <c r="AJ111" s="43"/>
      <c r="AK111" s="43"/>
      <c r="AL111" s="43"/>
      <c r="AM111" s="43"/>
      <c r="AN111" s="43"/>
      <c r="AO111" s="43"/>
      <c r="AP111" s="43"/>
      <c r="AQ111" s="43"/>
      <c r="AR111" s="43"/>
      <c r="AS111" s="43"/>
      <c r="AT111" s="43"/>
      <c r="AU111" s="43"/>
      <c r="AV111" s="43"/>
      <c r="AW111" s="43"/>
      <c r="AX111" s="43"/>
      <c r="AY111" s="43"/>
      <c r="AZ111" s="43"/>
      <c r="BA111" s="43"/>
      <c r="BB111" s="43"/>
      <c r="BC111" s="43"/>
    </row>
    <row r="112" spans="1:55" x14ac:dyDescent="0.2">
      <c r="A112" s="43"/>
      <c r="B112" s="43"/>
      <c r="C112" s="43"/>
      <c r="D112" s="43"/>
      <c r="E112" s="43"/>
      <c r="F112" s="43"/>
      <c r="G112" s="43"/>
      <c r="H112" s="43"/>
      <c r="I112" s="43"/>
      <c r="J112" s="43"/>
      <c r="K112" s="43"/>
      <c r="L112" s="43"/>
      <c r="M112" s="43"/>
      <c r="N112" s="41"/>
      <c r="O112" s="41"/>
      <c r="P112" s="41"/>
      <c r="Q112" s="41"/>
      <c r="R112" s="43"/>
      <c r="S112" s="43"/>
      <c r="T112" s="43"/>
      <c r="U112" s="43"/>
      <c r="V112" s="43"/>
      <c r="W112" s="43"/>
      <c r="X112" s="43"/>
      <c r="Y112" s="43"/>
      <c r="Z112" s="43"/>
      <c r="AA112" s="43"/>
      <c r="AB112" s="43"/>
      <c r="AC112" s="43"/>
      <c r="AD112" s="43"/>
      <c r="AE112" s="43"/>
      <c r="AF112" s="43"/>
      <c r="AG112" s="43"/>
      <c r="AH112" s="43"/>
      <c r="AI112" s="43"/>
      <c r="AJ112" s="43"/>
      <c r="AK112" s="43"/>
      <c r="AL112" s="43"/>
      <c r="AM112" s="43"/>
      <c r="AN112" s="43"/>
      <c r="AO112" s="43"/>
      <c r="AP112" s="43"/>
      <c r="AQ112" s="43"/>
      <c r="AR112" s="43"/>
      <c r="AS112" s="43"/>
      <c r="AT112" s="43"/>
      <c r="AU112" s="43"/>
      <c r="AV112" s="43"/>
      <c r="AW112" s="43"/>
      <c r="AX112" s="43"/>
      <c r="AY112" s="43"/>
      <c r="AZ112" s="43"/>
      <c r="BA112" s="43"/>
      <c r="BB112" s="43"/>
      <c r="BC112" s="43"/>
    </row>
    <row r="113" spans="1:55" x14ac:dyDescent="0.2">
      <c r="A113" s="43"/>
      <c r="B113" s="43"/>
      <c r="C113" s="43"/>
      <c r="D113" s="43"/>
      <c r="E113" s="43"/>
      <c r="F113" s="43"/>
      <c r="G113" s="43"/>
      <c r="H113" s="43"/>
      <c r="I113" s="43"/>
      <c r="J113" s="43"/>
      <c r="K113" s="43"/>
      <c r="L113" s="43"/>
      <c r="M113" s="43"/>
      <c r="N113" s="41"/>
      <c r="O113" s="41"/>
      <c r="P113" s="41"/>
      <c r="Q113" s="41"/>
      <c r="R113" s="43"/>
      <c r="S113" s="43"/>
      <c r="T113" s="43"/>
      <c r="U113" s="43"/>
      <c r="V113" s="43"/>
      <c r="W113" s="43"/>
      <c r="X113" s="43"/>
      <c r="Y113" s="43"/>
      <c r="Z113" s="43"/>
      <c r="AA113" s="43"/>
      <c r="AB113" s="43"/>
      <c r="AC113" s="43"/>
      <c r="AD113" s="43"/>
      <c r="AE113" s="43"/>
      <c r="AF113" s="43"/>
      <c r="AG113" s="43"/>
      <c r="AH113" s="43"/>
      <c r="AI113" s="43"/>
      <c r="AJ113" s="43"/>
      <c r="AK113" s="43"/>
      <c r="AL113" s="43"/>
      <c r="AM113" s="43"/>
      <c r="AN113" s="43"/>
      <c r="AO113" s="43"/>
      <c r="AP113" s="43"/>
      <c r="AQ113" s="43"/>
      <c r="AR113" s="43"/>
      <c r="AS113" s="43"/>
      <c r="AT113" s="43"/>
      <c r="AU113" s="43"/>
      <c r="AV113" s="43"/>
      <c r="AW113" s="43"/>
      <c r="AX113" s="43"/>
      <c r="AY113" s="43"/>
      <c r="AZ113" s="43"/>
      <c r="BA113" s="43"/>
      <c r="BB113" s="43"/>
      <c r="BC113" s="43"/>
    </row>
    <row r="114" spans="1:55" x14ac:dyDescent="0.2">
      <c r="A114" s="43"/>
      <c r="B114" s="43"/>
      <c r="C114" s="43"/>
      <c r="D114" s="43"/>
      <c r="E114" s="43"/>
      <c r="F114" s="43"/>
      <c r="G114" s="43"/>
      <c r="H114" s="43"/>
      <c r="I114" s="43"/>
      <c r="J114" s="43"/>
      <c r="K114" s="43"/>
      <c r="L114" s="43"/>
      <c r="M114" s="43"/>
      <c r="N114" s="41"/>
      <c r="O114" s="41"/>
      <c r="P114" s="41"/>
      <c r="Q114" s="41"/>
      <c r="R114" s="43"/>
      <c r="S114" s="43"/>
      <c r="T114" s="43"/>
      <c r="U114" s="43"/>
      <c r="V114" s="43"/>
      <c r="W114" s="43"/>
      <c r="X114" s="43"/>
      <c r="Y114" s="43"/>
      <c r="Z114" s="43"/>
      <c r="AA114" s="43"/>
      <c r="AB114" s="43"/>
      <c r="AC114" s="43"/>
      <c r="AD114" s="43"/>
      <c r="AE114" s="43"/>
      <c r="AF114" s="43"/>
      <c r="AG114" s="43"/>
      <c r="AH114" s="43"/>
      <c r="AI114" s="43"/>
      <c r="AJ114" s="43"/>
      <c r="AK114" s="43"/>
      <c r="AL114" s="43"/>
      <c r="AM114" s="43"/>
      <c r="AN114" s="43"/>
      <c r="AO114" s="43"/>
      <c r="AP114" s="43"/>
      <c r="AQ114" s="43"/>
      <c r="AR114" s="43"/>
      <c r="AS114" s="43"/>
      <c r="AT114" s="43"/>
      <c r="AU114" s="43"/>
      <c r="AV114" s="43"/>
      <c r="AW114" s="43"/>
      <c r="AX114" s="43"/>
      <c r="AY114" s="43"/>
      <c r="AZ114" s="43"/>
      <c r="BA114" s="43"/>
      <c r="BB114" s="43"/>
      <c r="BC114" s="43"/>
    </row>
    <row r="115" spans="1:55" x14ac:dyDescent="0.2">
      <c r="A115" s="43"/>
      <c r="B115" s="43"/>
      <c r="C115" s="43"/>
      <c r="D115" s="43"/>
      <c r="E115" s="43"/>
      <c r="F115" s="43"/>
      <c r="G115" s="43"/>
      <c r="H115" s="43"/>
      <c r="I115" s="43"/>
      <c r="J115" s="43"/>
      <c r="K115" s="43"/>
      <c r="L115" s="43"/>
      <c r="M115" s="43"/>
      <c r="N115" s="41"/>
      <c r="O115" s="41"/>
      <c r="P115" s="41"/>
      <c r="Q115" s="41"/>
      <c r="R115" s="43"/>
      <c r="S115" s="43"/>
      <c r="T115" s="43"/>
      <c r="U115" s="43"/>
      <c r="V115" s="43"/>
      <c r="W115" s="43"/>
      <c r="X115" s="43"/>
      <c r="Y115" s="43"/>
      <c r="Z115" s="43"/>
      <c r="AA115" s="43"/>
      <c r="AB115" s="43"/>
      <c r="AC115" s="43"/>
      <c r="AD115" s="43"/>
      <c r="AE115" s="43"/>
      <c r="AF115" s="43"/>
      <c r="AG115" s="43"/>
      <c r="AH115" s="43"/>
      <c r="AI115" s="43"/>
      <c r="AJ115" s="43"/>
      <c r="AK115" s="43"/>
      <c r="AL115" s="43"/>
      <c r="AM115" s="43"/>
      <c r="AN115" s="43"/>
      <c r="AO115" s="43"/>
      <c r="AP115" s="43"/>
      <c r="AQ115" s="43"/>
      <c r="AR115" s="43"/>
      <c r="AS115" s="43"/>
      <c r="AT115" s="43"/>
      <c r="AU115" s="43"/>
      <c r="AV115" s="43"/>
      <c r="AW115" s="43"/>
      <c r="AX115" s="43"/>
      <c r="AY115" s="43"/>
      <c r="AZ115" s="43"/>
      <c r="BA115" s="43"/>
      <c r="BB115" s="43"/>
      <c r="BC115" s="43"/>
    </row>
    <row r="116" spans="1:55" x14ac:dyDescent="0.2">
      <c r="A116" s="43"/>
      <c r="B116" s="43"/>
      <c r="C116" s="43"/>
      <c r="D116" s="43"/>
      <c r="E116" s="43"/>
      <c r="F116" s="43"/>
      <c r="G116" s="43"/>
      <c r="H116" s="43"/>
      <c r="I116" s="43"/>
      <c r="J116" s="43"/>
      <c r="K116" s="43"/>
      <c r="L116" s="43"/>
      <c r="M116" s="43"/>
      <c r="N116" s="41"/>
      <c r="O116" s="41"/>
      <c r="P116" s="41"/>
      <c r="Q116" s="41"/>
      <c r="R116" s="43"/>
      <c r="S116" s="43"/>
      <c r="T116" s="43"/>
      <c r="U116" s="43"/>
      <c r="V116" s="43"/>
      <c r="W116" s="43"/>
      <c r="X116" s="43"/>
      <c r="Y116" s="43"/>
      <c r="Z116" s="43"/>
      <c r="AA116" s="43"/>
      <c r="AB116" s="43"/>
      <c r="AC116" s="43"/>
      <c r="AD116" s="43"/>
      <c r="AE116" s="43"/>
      <c r="AF116" s="43"/>
      <c r="AG116" s="43"/>
      <c r="AH116" s="43"/>
      <c r="AI116" s="43"/>
      <c r="AJ116" s="43"/>
      <c r="AK116" s="43"/>
      <c r="AL116" s="43"/>
      <c r="AM116" s="43"/>
      <c r="AN116" s="43"/>
      <c r="AO116" s="43"/>
      <c r="AP116" s="43"/>
      <c r="AQ116" s="43"/>
      <c r="AR116" s="43"/>
      <c r="AS116" s="43"/>
      <c r="AT116" s="43"/>
      <c r="AU116" s="43"/>
      <c r="AV116" s="43"/>
      <c r="AW116" s="43"/>
      <c r="AX116" s="43"/>
      <c r="AY116" s="43"/>
      <c r="AZ116" s="43"/>
      <c r="BA116" s="43"/>
      <c r="BB116" s="43"/>
      <c r="BC116" s="43"/>
    </row>
    <row r="117" spans="1:55" x14ac:dyDescent="0.2">
      <c r="A117" s="43"/>
      <c r="B117" s="43"/>
      <c r="C117" s="43"/>
      <c r="D117" s="43"/>
      <c r="E117" s="43"/>
      <c r="F117" s="43"/>
      <c r="G117" s="43"/>
      <c r="H117" s="43"/>
      <c r="I117" s="43"/>
      <c r="J117" s="43"/>
      <c r="K117" s="43"/>
      <c r="L117" s="43"/>
      <c r="M117" s="43"/>
      <c r="N117" s="41"/>
      <c r="O117" s="41"/>
      <c r="P117" s="41"/>
      <c r="Q117" s="41"/>
      <c r="R117" s="43"/>
      <c r="S117" s="43"/>
      <c r="T117" s="43"/>
      <c r="U117" s="43"/>
      <c r="V117" s="43"/>
      <c r="W117" s="43"/>
      <c r="X117" s="43"/>
      <c r="Y117" s="43"/>
      <c r="Z117" s="43"/>
      <c r="AA117" s="43"/>
      <c r="AB117" s="43"/>
      <c r="AC117" s="43"/>
      <c r="AD117" s="43"/>
      <c r="AE117" s="43"/>
      <c r="AF117" s="43"/>
      <c r="AG117" s="43"/>
      <c r="AH117" s="43"/>
      <c r="AI117" s="43"/>
      <c r="AJ117" s="43"/>
      <c r="AK117" s="43"/>
      <c r="AL117" s="43"/>
      <c r="AM117" s="43"/>
      <c r="AN117" s="43"/>
      <c r="AO117" s="43"/>
      <c r="AP117" s="43"/>
      <c r="AQ117" s="43"/>
      <c r="AR117" s="43"/>
      <c r="AS117" s="43"/>
      <c r="AT117" s="43"/>
      <c r="AU117" s="43"/>
      <c r="AV117" s="43"/>
      <c r="AW117" s="43"/>
      <c r="AX117" s="43"/>
      <c r="AY117" s="43"/>
      <c r="AZ117" s="43"/>
      <c r="BA117" s="43"/>
      <c r="BB117" s="43"/>
      <c r="BC117" s="43"/>
    </row>
    <row r="118" spans="1:55" x14ac:dyDescent="0.2">
      <c r="A118" s="43"/>
      <c r="B118" s="43"/>
      <c r="C118" s="43"/>
      <c r="D118" s="43"/>
      <c r="E118" s="43"/>
      <c r="F118" s="43"/>
      <c r="G118" s="43"/>
      <c r="H118" s="43"/>
      <c r="I118" s="43"/>
      <c r="J118" s="43"/>
      <c r="K118" s="43"/>
      <c r="L118" s="43"/>
      <c r="M118" s="43"/>
      <c r="N118" s="41"/>
      <c r="O118" s="41"/>
      <c r="P118" s="41"/>
      <c r="Q118" s="41"/>
      <c r="R118" s="43"/>
      <c r="S118" s="43"/>
      <c r="T118" s="43"/>
      <c r="U118" s="43"/>
      <c r="V118" s="43"/>
      <c r="W118" s="43"/>
      <c r="X118" s="43"/>
      <c r="Y118" s="43"/>
      <c r="Z118" s="43"/>
      <c r="AA118" s="43"/>
      <c r="AB118" s="43"/>
      <c r="AC118" s="43"/>
      <c r="AD118" s="43"/>
      <c r="AE118" s="43"/>
      <c r="AF118" s="43"/>
      <c r="AG118" s="43"/>
      <c r="AH118" s="43"/>
      <c r="AI118" s="43"/>
      <c r="AJ118" s="43"/>
      <c r="AK118" s="43"/>
      <c r="AL118" s="43"/>
      <c r="AM118" s="43"/>
      <c r="AN118" s="43"/>
      <c r="AO118" s="43"/>
      <c r="AP118" s="43"/>
      <c r="AQ118" s="43"/>
      <c r="AR118" s="43"/>
      <c r="AS118" s="43"/>
      <c r="AT118" s="43"/>
      <c r="AU118" s="43"/>
      <c r="AV118" s="43"/>
      <c r="AW118" s="43"/>
      <c r="AX118" s="43"/>
      <c r="AY118" s="43"/>
      <c r="AZ118" s="43"/>
      <c r="BA118" s="43"/>
      <c r="BB118" s="43"/>
      <c r="BC118" s="43"/>
    </row>
    <row r="119" spans="1:55" x14ac:dyDescent="0.2">
      <c r="A119" s="43"/>
      <c r="B119" s="43"/>
      <c r="C119" s="43"/>
      <c r="D119" s="43"/>
      <c r="E119" s="43"/>
      <c r="F119" s="43"/>
      <c r="G119" s="43"/>
      <c r="H119" s="43"/>
      <c r="I119" s="43"/>
      <c r="J119" s="43"/>
      <c r="K119" s="43"/>
      <c r="L119" s="43"/>
      <c r="M119" s="43"/>
      <c r="N119" s="41"/>
      <c r="O119" s="41"/>
      <c r="P119" s="41"/>
      <c r="Q119" s="41"/>
      <c r="R119" s="43"/>
      <c r="S119" s="43"/>
      <c r="T119" s="43"/>
      <c r="U119" s="43"/>
      <c r="V119" s="43"/>
      <c r="W119" s="43"/>
      <c r="X119" s="43"/>
      <c r="Y119" s="43"/>
      <c r="Z119" s="43"/>
      <c r="AA119" s="43"/>
      <c r="AB119" s="43"/>
      <c r="AC119" s="43"/>
      <c r="AD119" s="43"/>
      <c r="AE119" s="43"/>
      <c r="AF119" s="43"/>
      <c r="AG119" s="43"/>
      <c r="AH119" s="43"/>
      <c r="AI119" s="43"/>
      <c r="AJ119" s="43"/>
      <c r="AK119" s="43"/>
      <c r="AL119" s="43"/>
      <c r="AM119" s="43"/>
      <c r="AN119" s="43"/>
      <c r="AO119" s="43"/>
      <c r="AP119" s="43"/>
      <c r="AQ119" s="43"/>
      <c r="AR119" s="43"/>
      <c r="AS119" s="43"/>
      <c r="AT119" s="43"/>
      <c r="AU119" s="43"/>
      <c r="AV119" s="43"/>
      <c r="AW119" s="43"/>
      <c r="AX119" s="43"/>
      <c r="AY119" s="43"/>
      <c r="AZ119" s="43"/>
      <c r="BA119" s="43"/>
      <c r="BB119" s="43"/>
      <c r="BC119" s="43"/>
    </row>
    <row r="120" spans="1:55" x14ac:dyDescent="0.2">
      <c r="A120" s="43"/>
      <c r="B120" s="43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1"/>
      <c r="O120" s="41"/>
      <c r="P120" s="41"/>
      <c r="Q120" s="41"/>
      <c r="R120" s="43"/>
      <c r="S120" s="43"/>
      <c r="T120" s="43"/>
      <c r="U120" s="43"/>
      <c r="V120" s="43"/>
      <c r="W120" s="43"/>
      <c r="X120" s="43"/>
      <c r="Y120" s="43"/>
      <c r="Z120" s="43"/>
      <c r="AA120" s="43"/>
      <c r="AB120" s="43"/>
      <c r="AC120" s="43"/>
      <c r="AD120" s="43"/>
      <c r="AE120" s="43"/>
      <c r="AF120" s="43"/>
      <c r="AG120" s="43"/>
      <c r="AH120" s="43"/>
      <c r="AI120" s="43"/>
      <c r="AJ120" s="43"/>
      <c r="AK120" s="43"/>
      <c r="AL120" s="43"/>
      <c r="AM120" s="43"/>
      <c r="AN120" s="43"/>
      <c r="AO120" s="43"/>
      <c r="AP120" s="43"/>
      <c r="AQ120" s="43"/>
      <c r="AR120" s="43"/>
      <c r="AS120" s="43"/>
      <c r="AT120" s="43"/>
      <c r="AU120" s="43"/>
      <c r="AV120" s="43"/>
      <c r="AW120" s="43"/>
      <c r="AX120" s="43"/>
      <c r="AY120" s="43"/>
      <c r="AZ120" s="43"/>
      <c r="BA120" s="43"/>
      <c r="BB120" s="43"/>
      <c r="BC120" s="43"/>
    </row>
    <row r="121" spans="1:55" x14ac:dyDescent="0.2">
      <c r="A121" s="43"/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1"/>
      <c r="O121" s="41"/>
      <c r="P121" s="41"/>
      <c r="Q121" s="41"/>
      <c r="R121" s="43"/>
      <c r="S121" s="43"/>
      <c r="T121" s="43"/>
      <c r="U121" s="43"/>
      <c r="V121" s="43"/>
      <c r="W121" s="43"/>
      <c r="X121" s="43"/>
      <c r="Y121" s="43"/>
      <c r="Z121" s="43"/>
      <c r="AA121" s="43"/>
      <c r="AB121" s="43"/>
      <c r="AC121" s="43"/>
      <c r="AD121" s="43"/>
      <c r="AE121" s="43"/>
      <c r="AF121" s="43"/>
      <c r="AG121" s="43"/>
      <c r="AH121" s="43"/>
      <c r="AI121" s="43"/>
      <c r="AJ121" s="43"/>
      <c r="AK121" s="43"/>
      <c r="AL121" s="43"/>
      <c r="AM121" s="43"/>
      <c r="AN121" s="43"/>
      <c r="AO121" s="43"/>
      <c r="AP121" s="43"/>
      <c r="AQ121" s="43"/>
      <c r="AR121" s="43"/>
      <c r="AS121" s="43"/>
      <c r="AT121" s="43"/>
      <c r="AU121" s="43"/>
      <c r="AV121" s="43"/>
      <c r="AW121" s="43"/>
      <c r="AX121" s="43"/>
      <c r="AY121" s="43"/>
      <c r="AZ121" s="43"/>
      <c r="BA121" s="43"/>
      <c r="BB121" s="43"/>
      <c r="BC121" s="43"/>
    </row>
    <row r="122" spans="1:55" x14ac:dyDescent="0.2">
      <c r="A122" s="43"/>
      <c r="B122" s="43"/>
      <c r="C122" s="43"/>
      <c r="D122" s="43"/>
      <c r="E122" s="43"/>
      <c r="F122" s="43"/>
      <c r="G122" s="43"/>
      <c r="H122" s="43"/>
      <c r="I122" s="43"/>
      <c r="J122" s="43"/>
      <c r="K122" s="43"/>
      <c r="L122" s="43"/>
      <c r="M122" s="43"/>
      <c r="N122" s="41"/>
      <c r="O122" s="41"/>
      <c r="P122" s="41"/>
      <c r="Q122" s="41"/>
      <c r="R122" s="43"/>
      <c r="S122" s="43"/>
      <c r="T122" s="43"/>
      <c r="U122" s="43"/>
      <c r="V122" s="43"/>
      <c r="W122" s="43"/>
      <c r="X122" s="43"/>
      <c r="Y122" s="43"/>
      <c r="Z122" s="43"/>
      <c r="AA122" s="43"/>
      <c r="AB122" s="43"/>
      <c r="AC122" s="43"/>
      <c r="AD122" s="43"/>
      <c r="AE122" s="43"/>
      <c r="AF122" s="43"/>
      <c r="AG122" s="43"/>
      <c r="AH122" s="43"/>
      <c r="AI122" s="43"/>
      <c r="AJ122" s="43"/>
      <c r="AK122" s="43"/>
      <c r="AL122" s="43"/>
      <c r="AM122" s="43"/>
      <c r="AN122" s="43"/>
      <c r="AO122" s="43"/>
      <c r="AP122" s="43"/>
      <c r="AQ122" s="43"/>
      <c r="AR122" s="43"/>
      <c r="AS122" s="43"/>
      <c r="AT122" s="43"/>
      <c r="AU122" s="43"/>
      <c r="AV122" s="43"/>
      <c r="AW122" s="43"/>
      <c r="AX122" s="43"/>
      <c r="AY122" s="43"/>
      <c r="AZ122" s="43"/>
      <c r="BA122" s="43"/>
      <c r="BB122" s="43"/>
      <c r="BC122" s="43"/>
    </row>
    <row r="123" spans="1:55" x14ac:dyDescent="0.2">
      <c r="A123" s="43"/>
      <c r="B123" s="43"/>
      <c r="C123" s="43"/>
      <c r="D123" s="43"/>
      <c r="E123" s="43"/>
      <c r="F123" s="43"/>
      <c r="G123" s="43"/>
      <c r="H123" s="43"/>
      <c r="I123" s="43"/>
      <c r="J123" s="43"/>
      <c r="K123" s="43"/>
      <c r="L123" s="43"/>
      <c r="M123" s="43"/>
      <c r="N123" s="41"/>
      <c r="O123" s="41"/>
      <c r="P123" s="41"/>
      <c r="Q123" s="41"/>
      <c r="R123" s="43"/>
      <c r="S123" s="43"/>
      <c r="T123" s="43"/>
      <c r="U123" s="43"/>
      <c r="V123" s="43"/>
      <c r="W123" s="43"/>
      <c r="X123" s="43"/>
      <c r="Y123" s="43"/>
      <c r="Z123" s="43"/>
      <c r="AA123" s="43"/>
      <c r="AB123" s="43"/>
      <c r="AC123" s="43"/>
      <c r="AD123" s="43"/>
      <c r="AE123" s="43"/>
      <c r="AF123" s="43"/>
      <c r="AG123" s="43"/>
      <c r="AH123" s="43"/>
      <c r="AI123" s="43"/>
      <c r="AJ123" s="43"/>
      <c r="AK123" s="43"/>
      <c r="AL123" s="43"/>
      <c r="AM123" s="43"/>
      <c r="AN123" s="43"/>
      <c r="AO123" s="43"/>
      <c r="AP123" s="43"/>
      <c r="AQ123" s="43"/>
      <c r="AR123" s="43"/>
      <c r="AS123" s="43"/>
      <c r="AT123" s="43"/>
      <c r="AU123" s="43"/>
      <c r="AV123" s="43"/>
      <c r="AW123" s="43"/>
      <c r="AX123" s="43"/>
      <c r="AY123" s="43"/>
      <c r="AZ123" s="43"/>
      <c r="BA123" s="43"/>
      <c r="BB123" s="43"/>
      <c r="BC123" s="43"/>
    </row>
    <row r="124" spans="1:55" x14ac:dyDescent="0.2">
      <c r="A124" s="43"/>
      <c r="B124" s="43"/>
      <c r="C124" s="43"/>
      <c r="D124" s="43"/>
      <c r="E124" s="43"/>
      <c r="F124" s="43"/>
      <c r="G124" s="43"/>
      <c r="H124" s="43"/>
      <c r="I124" s="43"/>
      <c r="J124" s="43"/>
      <c r="K124" s="43"/>
      <c r="L124" s="43"/>
      <c r="M124" s="43"/>
      <c r="N124" s="41"/>
      <c r="O124" s="41"/>
      <c r="P124" s="41"/>
      <c r="Q124" s="41"/>
      <c r="R124" s="43"/>
      <c r="S124" s="43"/>
      <c r="T124" s="43"/>
      <c r="U124" s="43"/>
      <c r="V124" s="43"/>
      <c r="W124" s="43"/>
      <c r="X124" s="43"/>
      <c r="Y124" s="43"/>
      <c r="Z124" s="43"/>
      <c r="AA124" s="43"/>
      <c r="AB124" s="43"/>
      <c r="AC124" s="43"/>
      <c r="AD124" s="43"/>
      <c r="AE124" s="43"/>
      <c r="AF124" s="43"/>
      <c r="AG124" s="43"/>
      <c r="AH124" s="43"/>
      <c r="AI124" s="43"/>
      <c r="AJ124" s="43"/>
      <c r="AK124" s="43"/>
      <c r="AL124" s="43"/>
      <c r="AM124" s="43"/>
      <c r="AN124" s="43"/>
      <c r="AO124" s="43"/>
      <c r="AP124" s="43"/>
      <c r="AQ124" s="43"/>
      <c r="AR124" s="43"/>
      <c r="AS124" s="43"/>
      <c r="AT124" s="43"/>
      <c r="AU124" s="43"/>
      <c r="AV124" s="43"/>
      <c r="AW124" s="43"/>
      <c r="AX124" s="43"/>
      <c r="AY124" s="43"/>
      <c r="AZ124" s="43"/>
      <c r="BA124" s="43"/>
      <c r="BB124" s="43"/>
      <c r="BC124" s="43"/>
    </row>
    <row r="125" spans="1:55" x14ac:dyDescent="0.2">
      <c r="A125" s="43"/>
      <c r="B125" s="43"/>
      <c r="C125" s="43"/>
      <c r="D125" s="43"/>
      <c r="E125" s="43"/>
      <c r="F125" s="43"/>
      <c r="G125" s="43"/>
      <c r="H125" s="43"/>
      <c r="I125" s="43"/>
      <c r="J125" s="43"/>
      <c r="K125" s="43"/>
      <c r="L125" s="43"/>
      <c r="M125" s="43"/>
      <c r="N125" s="41"/>
      <c r="O125" s="41"/>
      <c r="P125" s="41"/>
      <c r="Q125" s="41"/>
      <c r="R125" s="43"/>
      <c r="S125" s="43"/>
      <c r="T125" s="43"/>
      <c r="U125" s="43"/>
      <c r="V125" s="43"/>
      <c r="W125" s="43"/>
      <c r="X125" s="43"/>
      <c r="Y125" s="43"/>
      <c r="Z125" s="43"/>
      <c r="AA125" s="43"/>
      <c r="AB125" s="43"/>
      <c r="AC125" s="43"/>
      <c r="AD125" s="43"/>
      <c r="AE125" s="43"/>
      <c r="AF125" s="43"/>
      <c r="AG125" s="43"/>
      <c r="AH125" s="43"/>
      <c r="AI125" s="43"/>
      <c r="AJ125" s="43"/>
      <c r="AK125" s="43"/>
      <c r="AL125" s="43"/>
      <c r="AM125" s="43"/>
      <c r="AN125" s="43"/>
      <c r="AO125" s="43"/>
      <c r="AP125" s="43"/>
      <c r="AQ125" s="43"/>
      <c r="AR125" s="43"/>
      <c r="AS125" s="43"/>
      <c r="AT125" s="43"/>
      <c r="AU125" s="43"/>
      <c r="AV125" s="43"/>
      <c r="AW125" s="43"/>
      <c r="AX125" s="43"/>
      <c r="AY125" s="43"/>
      <c r="AZ125" s="43"/>
      <c r="BA125" s="43"/>
      <c r="BB125" s="43"/>
      <c r="BC125" s="43"/>
    </row>
    <row r="126" spans="1:55" x14ac:dyDescent="0.2">
      <c r="A126" s="43"/>
      <c r="B126" s="43"/>
      <c r="C126" s="43"/>
      <c r="D126" s="43"/>
      <c r="E126" s="43"/>
      <c r="F126" s="43"/>
      <c r="G126" s="43"/>
      <c r="H126" s="43"/>
      <c r="I126" s="43"/>
      <c r="J126" s="43"/>
      <c r="K126" s="43"/>
      <c r="L126" s="43"/>
      <c r="M126" s="43"/>
      <c r="N126" s="41"/>
      <c r="O126" s="41"/>
      <c r="P126" s="41"/>
      <c r="Q126" s="41"/>
      <c r="R126" s="43"/>
      <c r="S126" s="43"/>
      <c r="T126" s="43"/>
      <c r="U126" s="43"/>
      <c r="V126" s="43"/>
      <c r="W126" s="43"/>
      <c r="X126" s="43"/>
      <c r="Y126" s="43"/>
      <c r="Z126" s="43"/>
      <c r="AA126" s="43"/>
      <c r="AB126" s="43"/>
      <c r="AC126" s="43"/>
      <c r="AD126" s="43"/>
      <c r="AE126" s="43"/>
      <c r="AF126" s="43"/>
      <c r="AG126" s="43"/>
      <c r="AH126" s="43"/>
      <c r="AI126" s="43"/>
      <c r="AJ126" s="43"/>
      <c r="AK126" s="43"/>
      <c r="AL126" s="43"/>
      <c r="AM126" s="43"/>
      <c r="AN126" s="43"/>
      <c r="AO126" s="43"/>
      <c r="AP126" s="43"/>
      <c r="AQ126" s="43"/>
      <c r="AR126" s="43"/>
      <c r="AS126" s="43"/>
      <c r="AT126" s="43"/>
      <c r="AU126" s="43"/>
      <c r="AV126" s="43"/>
      <c r="AW126" s="43"/>
      <c r="AX126" s="43"/>
      <c r="AY126" s="43"/>
      <c r="AZ126" s="43"/>
      <c r="BA126" s="43"/>
      <c r="BB126" s="43"/>
      <c r="BC126" s="43"/>
    </row>
    <row r="127" spans="1:55" x14ac:dyDescent="0.2">
      <c r="A127" s="43"/>
      <c r="B127" s="43"/>
      <c r="C127" s="43"/>
      <c r="D127" s="43"/>
      <c r="E127" s="43"/>
      <c r="F127" s="43"/>
      <c r="G127" s="43"/>
      <c r="H127" s="43"/>
      <c r="I127" s="43"/>
      <c r="J127" s="43"/>
      <c r="K127" s="43"/>
      <c r="L127" s="43"/>
      <c r="M127" s="43"/>
      <c r="N127" s="41"/>
      <c r="O127" s="41"/>
      <c r="P127" s="41"/>
      <c r="Q127" s="41"/>
      <c r="R127" s="43"/>
      <c r="S127" s="43"/>
      <c r="T127" s="43"/>
      <c r="U127" s="43"/>
      <c r="V127" s="43"/>
      <c r="W127" s="43"/>
      <c r="X127" s="43"/>
      <c r="Y127" s="43"/>
      <c r="Z127" s="43"/>
      <c r="AA127" s="43"/>
      <c r="AB127" s="43"/>
      <c r="AC127" s="43"/>
      <c r="AD127" s="43"/>
      <c r="AE127" s="43"/>
      <c r="AF127" s="43"/>
      <c r="AG127" s="43"/>
      <c r="AH127" s="43"/>
      <c r="AI127" s="43"/>
      <c r="AJ127" s="43"/>
      <c r="AK127" s="43"/>
      <c r="AL127" s="43"/>
      <c r="AM127" s="43"/>
      <c r="AN127" s="43"/>
      <c r="AO127" s="43"/>
      <c r="AP127" s="43"/>
      <c r="AQ127" s="43"/>
      <c r="AR127" s="43"/>
      <c r="AS127" s="43"/>
      <c r="AT127" s="43"/>
      <c r="AU127" s="43"/>
      <c r="AV127" s="43"/>
      <c r="AW127" s="43"/>
      <c r="AX127" s="43"/>
      <c r="AY127" s="43"/>
      <c r="AZ127" s="43"/>
      <c r="BA127" s="43"/>
      <c r="BB127" s="43"/>
      <c r="BC127" s="43"/>
    </row>
    <row r="128" spans="1:55" x14ac:dyDescent="0.2">
      <c r="A128" s="43"/>
      <c r="B128" s="43"/>
      <c r="C128" s="43"/>
      <c r="D128" s="43"/>
      <c r="E128" s="43"/>
      <c r="F128" s="43"/>
      <c r="G128" s="43"/>
      <c r="H128" s="43"/>
      <c r="I128" s="43"/>
      <c r="J128" s="43"/>
      <c r="K128" s="43"/>
      <c r="L128" s="43"/>
      <c r="M128" s="43"/>
      <c r="N128" s="41"/>
      <c r="O128" s="41"/>
      <c r="P128" s="41"/>
      <c r="Q128" s="41"/>
      <c r="R128" s="43"/>
      <c r="S128" s="43"/>
      <c r="T128" s="43"/>
      <c r="U128" s="43"/>
      <c r="V128" s="43"/>
      <c r="W128" s="43"/>
      <c r="X128" s="43"/>
      <c r="Y128" s="43"/>
      <c r="Z128" s="43"/>
      <c r="AA128" s="43"/>
      <c r="AB128" s="43"/>
      <c r="AC128" s="43"/>
      <c r="AD128" s="43"/>
      <c r="AE128" s="43"/>
      <c r="AF128" s="43"/>
      <c r="AG128" s="43"/>
      <c r="AH128" s="43"/>
      <c r="AI128" s="43"/>
      <c r="AJ128" s="43"/>
      <c r="AK128" s="43"/>
      <c r="AL128" s="43"/>
      <c r="AM128" s="43"/>
      <c r="AN128" s="43"/>
      <c r="AO128" s="43"/>
      <c r="AP128" s="43"/>
      <c r="AQ128" s="43"/>
      <c r="AR128" s="43"/>
      <c r="AS128" s="43"/>
      <c r="AT128" s="43"/>
      <c r="AU128" s="43"/>
      <c r="AV128" s="43"/>
      <c r="AW128" s="43"/>
      <c r="AX128" s="43"/>
      <c r="AY128" s="43"/>
      <c r="AZ128" s="43"/>
      <c r="BA128" s="43"/>
      <c r="BB128" s="43"/>
      <c r="BC128" s="43"/>
    </row>
    <row r="129" spans="1:55" x14ac:dyDescent="0.2">
      <c r="A129" s="43"/>
      <c r="B129" s="43"/>
      <c r="C129" s="43"/>
      <c r="D129" s="43"/>
      <c r="E129" s="43"/>
      <c r="F129" s="43"/>
      <c r="G129" s="43"/>
      <c r="H129" s="43"/>
      <c r="I129" s="43"/>
      <c r="J129" s="43"/>
      <c r="K129" s="43"/>
      <c r="L129" s="43"/>
      <c r="M129" s="43"/>
      <c r="N129" s="41"/>
      <c r="O129" s="41"/>
      <c r="P129" s="41"/>
      <c r="Q129" s="41"/>
      <c r="R129" s="43"/>
      <c r="S129" s="43"/>
      <c r="T129" s="43"/>
      <c r="U129" s="43"/>
      <c r="V129" s="43"/>
      <c r="W129" s="43"/>
      <c r="X129" s="43"/>
      <c r="Y129" s="43"/>
      <c r="Z129" s="43"/>
      <c r="AA129" s="43"/>
      <c r="AB129" s="43"/>
      <c r="AC129" s="43"/>
      <c r="AD129" s="43"/>
      <c r="AE129" s="43"/>
      <c r="AF129" s="43"/>
      <c r="AG129" s="43"/>
      <c r="AH129" s="43"/>
      <c r="AI129" s="43"/>
      <c r="AJ129" s="43"/>
      <c r="AK129" s="43"/>
      <c r="AL129" s="43"/>
      <c r="AM129" s="43"/>
      <c r="AN129" s="43"/>
      <c r="AO129" s="43"/>
      <c r="AP129" s="43"/>
      <c r="AQ129" s="43"/>
      <c r="AR129" s="43"/>
      <c r="AS129" s="43"/>
      <c r="AT129" s="43"/>
      <c r="AU129" s="43"/>
      <c r="AV129" s="43"/>
      <c r="AW129" s="43"/>
      <c r="AX129" s="43"/>
      <c r="AY129" s="43"/>
      <c r="AZ129" s="43"/>
      <c r="BA129" s="43"/>
      <c r="BB129" s="43"/>
      <c r="BC129" s="43"/>
    </row>
    <row r="130" spans="1:55" x14ac:dyDescent="0.2">
      <c r="A130" s="43"/>
      <c r="B130" s="43"/>
      <c r="C130" s="43"/>
      <c r="D130" s="43"/>
      <c r="E130" s="43"/>
      <c r="F130" s="43"/>
      <c r="G130" s="43"/>
      <c r="H130" s="43"/>
      <c r="I130" s="43"/>
      <c r="J130" s="43"/>
      <c r="K130" s="43"/>
      <c r="L130" s="43"/>
      <c r="M130" s="43"/>
      <c r="N130" s="41"/>
      <c r="O130" s="41"/>
      <c r="P130" s="41"/>
      <c r="Q130" s="41"/>
      <c r="R130" s="43"/>
      <c r="S130" s="43"/>
      <c r="T130" s="43"/>
      <c r="U130" s="43"/>
      <c r="V130" s="43"/>
      <c r="W130" s="43"/>
      <c r="X130" s="43"/>
      <c r="Y130" s="43"/>
      <c r="Z130" s="43"/>
      <c r="AA130" s="43"/>
      <c r="AB130" s="43"/>
      <c r="AC130" s="43"/>
      <c r="AD130" s="43"/>
      <c r="AE130" s="43"/>
      <c r="AF130" s="43"/>
      <c r="AG130" s="43"/>
      <c r="AH130" s="43"/>
      <c r="AI130" s="43"/>
      <c r="AJ130" s="43"/>
      <c r="AK130" s="43"/>
      <c r="AL130" s="43"/>
      <c r="AM130" s="43"/>
      <c r="AN130" s="43"/>
      <c r="AO130" s="43"/>
      <c r="AP130" s="43"/>
      <c r="AQ130" s="43"/>
      <c r="AR130" s="43"/>
      <c r="AS130" s="43"/>
      <c r="AT130" s="43"/>
      <c r="AU130" s="43"/>
      <c r="AV130" s="43"/>
      <c r="AW130" s="43"/>
      <c r="AX130" s="43"/>
      <c r="AY130" s="43"/>
      <c r="AZ130" s="43"/>
      <c r="BA130" s="43"/>
      <c r="BB130" s="43"/>
      <c r="BC130" s="43"/>
    </row>
    <row r="131" spans="1:55" x14ac:dyDescent="0.2">
      <c r="A131" s="43"/>
      <c r="B131" s="43"/>
      <c r="C131" s="43"/>
      <c r="D131" s="43"/>
      <c r="E131" s="43"/>
      <c r="F131" s="43"/>
      <c r="G131" s="43"/>
      <c r="H131" s="43"/>
      <c r="I131" s="43"/>
      <c r="J131" s="43"/>
      <c r="K131" s="43"/>
      <c r="L131" s="43"/>
      <c r="M131" s="43"/>
      <c r="N131" s="41"/>
      <c r="O131" s="41"/>
      <c r="P131" s="41"/>
      <c r="Q131" s="41"/>
      <c r="R131" s="43"/>
      <c r="S131" s="43"/>
      <c r="T131" s="43"/>
      <c r="U131" s="43"/>
      <c r="V131" s="43"/>
      <c r="W131" s="43"/>
      <c r="X131" s="43"/>
      <c r="Y131" s="43"/>
      <c r="Z131" s="43"/>
      <c r="AA131" s="43"/>
      <c r="AB131" s="43"/>
      <c r="AC131" s="43"/>
      <c r="AD131" s="43"/>
      <c r="AE131" s="43"/>
      <c r="AF131" s="43"/>
      <c r="AG131" s="43"/>
      <c r="AH131" s="43"/>
      <c r="AI131" s="43"/>
      <c r="AJ131" s="43"/>
      <c r="AK131" s="43"/>
      <c r="AL131" s="43"/>
      <c r="AM131" s="43"/>
      <c r="AN131" s="43"/>
      <c r="AO131" s="43"/>
      <c r="AP131" s="43"/>
      <c r="AQ131" s="43"/>
      <c r="AR131" s="43"/>
      <c r="AS131" s="43"/>
      <c r="AT131" s="43"/>
      <c r="AU131" s="43"/>
      <c r="AV131" s="43"/>
      <c r="AW131" s="43"/>
      <c r="AX131" s="43"/>
      <c r="AY131" s="43"/>
      <c r="AZ131" s="43"/>
      <c r="BA131" s="43"/>
      <c r="BB131" s="43"/>
      <c r="BC131" s="43"/>
    </row>
    <row r="132" spans="1:55" x14ac:dyDescent="0.2">
      <c r="A132" s="43"/>
      <c r="B132" s="43"/>
      <c r="C132" s="43"/>
      <c r="D132" s="43"/>
      <c r="E132" s="43"/>
      <c r="F132" s="43"/>
      <c r="G132" s="43"/>
      <c r="H132" s="43"/>
      <c r="I132" s="43"/>
      <c r="J132" s="43"/>
      <c r="K132" s="43"/>
      <c r="L132" s="43"/>
      <c r="M132" s="43"/>
      <c r="N132" s="41"/>
      <c r="O132" s="41"/>
      <c r="P132" s="41"/>
      <c r="Q132" s="41"/>
      <c r="R132" s="43"/>
      <c r="S132" s="43"/>
      <c r="T132" s="43"/>
      <c r="U132" s="43"/>
      <c r="V132" s="43"/>
      <c r="W132" s="43"/>
      <c r="X132" s="43"/>
      <c r="Y132" s="43"/>
      <c r="Z132" s="43"/>
      <c r="AA132" s="43"/>
      <c r="AB132" s="43"/>
      <c r="AC132" s="43"/>
      <c r="AD132" s="43"/>
      <c r="AE132" s="43"/>
      <c r="AF132" s="43"/>
      <c r="AG132" s="43"/>
      <c r="AH132" s="43"/>
      <c r="AI132" s="43"/>
      <c r="AJ132" s="43"/>
      <c r="AK132" s="43"/>
      <c r="AL132" s="43"/>
      <c r="AM132" s="43"/>
      <c r="AN132" s="43"/>
      <c r="AO132" s="43"/>
      <c r="AP132" s="43"/>
      <c r="AQ132" s="43"/>
      <c r="AR132" s="43"/>
      <c r="AS132" s="43"/>
      <c r="AT132" s="43"/>
      <c r="AU132" s="43"/>
      <c r="AV132" s="43"/>
      <c r="AW132" s="43"/>
      <c r="AX132" s="43"/>
      <c r="AY132" s="43"/>
      <c r="AZ132" s="43"/>
      <c r="BA132" s="43"/>
      <c r="BB132" s="43"/>
      <c r="BC132" s="43"/>
    </row>
    <row r="133" spans="1:55" x14ac:dyDescent="0.2">
      <c r="A133" s="43"/>
      <c r="B133" s="43"/>
      <c r="C133" s="43"/>
      <c r="D133" s="43"/>
      <c r="E133" s="43"/>
      <c r="F133" s="43"/>
      <c r="G133" s="43"/>
      <c r="H133" s="43"/>
      <c r="I133" s="43"/>
      <c r="J133" s="43"/>
      <c r="K133" s="43"/>
      <c r="L133" s="43"/>
      <c r="M133" s="43"/>
      <c r="N133" s="41"/>
      <c r="O133" s="41"/>
      <c r="P133" s="41"/>
      <c r="Q133" s="41"/>
      <c r="R133" s="43"/>
      <c r="S133" s="43"/>
      <c r="T133" s="43"/>
      <c r="U133" s="43"/>
      <c r="V133" s="43"/>
      <c r="W133" s="43"/>
      <c r="X133" s="43"/>
      <c r="Y133" s="43"/>
      <c r="Z133" s="43"/>
      <c r="AA133" s="43"/>
      <c r="AB133" s="43"/>
      <c r="AC133" s="43"/>
      <c r="AD133" s="43"/>
      <c r="AE133" s="43"/>
      <c r="AF133" s="43"/>
      <c r="AG133" s="43"/>
      <c r="AH133" s="43"/>
      <c r="AI133" s="43"/>
      <c r="AJ133" s="43"/>
      <c r="AK133" s="43"/>
      <c r="AL133" s="43"/>
      <c r="AM133" s="43"/>
      <c r="AN133" s="43"/>
      <c r="AO133" s="43"/>
      <c r="AP133" s="43"/>
      <c r="AQ133" s="43"/>
      <c r="AR133" s="43"/>
      <c r="AS133" s="43"/>
      <c r="AT133" s="43"/>
      <c r="AU133" s="43"/>
      <c r="AV133" s="43"/>
      <c r="AW133" s="43"/>
      <c r="AX133" s="43"/>
      <c r="AY133" s="43"/>
      <c r="AZ133" s="43"/>
      <c r="BA133" s="43"/>
      <c r="BB133" s="43"/>
      <c r="BC133" s="43"/>
    </row>
    <row r="134" spans="1:55" x14ac:dyDescent="0.2">
      <c r="A134" s="43"/>
      <c r="B134" s="43"/>
      <c r="C134" s="43"/>
      <c r="D134" s="43"/>
      <c r="E134" s="43"/>
      <c r="F134" s="43"/>
      <c r="G134" s="43"/>
      <c r="H134" s="43"/>
      <c r="I134" s="43"/>
      <c r="J134" s="43"/>
      <c r="K134" s="43"/>
      <c r="L134" s="43"/>
      <c r="M134" s="43"/>
      <c r="N134" s="41"/>
      <c r="O134" s="41"/>
      <c r="P134" s="41"/>
      <c r="Q134" s="41"/>
      <c r="R134" s="43"/>
      <c r="S134" s="43"/>
      <c r="T134" s="43"/>
      <c r="U134" s="43"/>
      <c r="V134" s="43"/>
      <c r="W134" s="43"/>
      <c r="X134" s="43"/>
      <c r="Y134" s="43"/>
      <c r="Z134" s="43"/>
      <c r="AA134" s="43"/>
      <c r="AB134" s="43"/>
      <c r="AC134" s="43"/>
      <c r="AD134" s="43"/>
      <c r="AE134" s="43"/>
      <c r="AF134" s="43"/>
      <c r="AG134" s="43"/>
      <c r="AH134" s="43"/>
      <c r="AI134" s="43"/>
      <c r="AJ134" s="43"/>
      <c r="AK134" s="43"/>
      <c r="AL134" s="43"/>
      <c r="AM134" s="43"/>
      <c r="AN134" s="43"/>
      <c r="AO134" s="43"/>
      <c r="AP134" s="43"/>
      <c r="AQ134" s="43"/>
      <c r="AR134" s="43"/>
      <c r="AS134" s="43"/>
      <c r="AT134" s="43"/>
      <c r="AU134" s="43"/>
      <c r="AV134" s="43"/>
      <c r="AW134" s="43"/>
      <c r="AX134" s="43"/>
      <c r="AY134" s="43"/>
      <c r="AZ134" s="43"/>
      <c r="BA134" s="43"/>
      <c r="BB134" s="43"/>
      <c r="BC134" s="43"/>
    </row>
    <row r="135" spans="1:55" x14ac:dyDescent="0.2">
      <c r="A135" s="43"/>
      <c r="B135" s="43"/>
      <c r="C135" s="43"/>
      <c r="D135" s="43"/>
      <c r="E135" s="43"/>
      <c r="F135" s="43"/>
      <c r="G135" s="43"/>
      <c r="H135" s="43"/>
      <c r="I135" s="43"/>
      <c r="J135" s="43"/>
      <c r="K135" s="43"/>
      <c r="L135" s="43"/>
      <c r="M135" s="43"/>
      <c r="N135" s="41"/>
      <c r="O135" s="41"/>
      <c r="P135" s="41"/>
      <c r="Q135" s="41"/>
      <c r="R135" s="43"/>
      <c r="S135" s="43"/>
      <c r="T135" s="43"/>
      <c r="U135" s="43"/>
      <c r="V135" s="43"/>
      <c r="W135" s="43"/>
      <c r="X135" s="43"/>
      <c r="Y135" s="43"/>
      <c r="Z135" s="43"/>
      <c r="AA135" s="43"/>
      <c r="AB135" s="43"/>
      <c r="AC135" s="43"/>
      <c r="AD135" s="43"/>
      <c r="AE135" s="43"/>
      <c r="AF135" s="43"/>
      <c r="AG135" s="43"/>
      <c r="AH135" s="43"/>
      <c r="AI135" s="43"/>
      <c r="AJ135" s="43"/>
      <c r="AK135" s="43"/>
      <c r="AL135" s="43"/>
      <c r="AM135" s="43"/>
      <c r="AN135" s="43"/>
      <c r="AO135" s="43"/>
      <c r="AP135" s="43"/>
      <c r="AQ135" s="43"/>
      <c r="AR135" s="43"/>
      <c r="AS135" s="43"/>
      <c r="AT135" s="43"/>
      <c r="AU135" s="43"/>
      <c r="AV135" s="43"/>
      <c r="AW135" s="43"/>
      <c r="AX135" s="43"/>
      <c r="AY135" s="43"/>
      <c r="AZ135" s="43"/>
      <c r="BA135" s="43"/>
      <c r="BB135" s="43"/>
      <c r="BC135" s="43"/>
    </row>
    <row r="136" spans="1:55" x14ac:dyDescent="0.2">
      <c r="A136" s="43"/>
      <c r="B136" s="43"/>
      <c r="C136" s="43"/>
      <c r="D136" s="43"/>
      <c r="E136" s="43"/>
      <c r="F136" s="43"/>
      <c r="G136" s="43"/>
      <c r="H136" s="43"/>
      <c r="I136" s="43"/>
      <c r="J136" s="43"/>
      <c r="K136" s="43"/>
      <c r="L136" s="43"/>
      <c r="M136" s="43"/>
      <c r="N136" s="41"/>
      <c r="O136" s="41"/>
      <c r="P136" s="41"/>
      <c r="Q136" s="41"/>
      <c r="R136" s="43"/>
      <c r="S136" s="43"/>
      <c r="T136" s="43"/>
      <c r="U136" s="43"/>
      <c r="V136" s="43"/>
      <c r="W136" s="43"/>
      <c r="X136" s="43"/>
      <c r="Y136" s="43"/>
      <c r="Z136" s="43"/>
      <c r="AA136" s="43"/>
      <c r="AB136" s="43"/>
      <c r="AC136" s="43"/>
      <c r="AD136" s="43"/>
      <c r="AE136" s="43"/>
      <c r="AF136" s="43"/>
      <c r="AG136" s="43"/>
      <c r="AH136" s="43"/>
      <c r="AI136" s="43"/>
      <c r="AJ136" s="43"/>
      <c r="AK136" s="43"/>
      <c r="AL136" s="43"/>
      <c r="AM136" s="43"/>
      <c r="AN136" s="43"/>
      <c r="AO136" s="43"/>
      <c r="AP136" s="43"/>
      <c r="AQ136" s="43"/>
      <c r="AR136" s="43"/>
      <c r="AS136" s="43"/>
      <c r="AT136" s="43"/>
      <c r="AU136" s="43"/>
      <c r="AV136" s="43"/>
      <c r="AW136" s="43"/>
      <c r="AX136" s="43"/>
      <c r="AY136" s="43"/>
      <c r="AZ136" s="43"/>
      <c r="BA136" s="43"/>
      <c r="BB136" s="43"/>
      <c r="BC136" s="43"/>
    </row>
    <row r="137" spans="1:55" x14ac:dyDescent="0.2">
      <c r="A137" s="43"/>
      <c r="B137" s="43"/>
      <c r="C137" s="43"/>
      <c r="D137" s="43"/>
      <c r="E137" s="43"/>
      <c r="F137" s="43"/>
      <c r="G137" s="43"/>
      <c r="H137" s="43"/>
      <c r="I137" s="43"/>
      <c r="J137" s="43"/>
      <c r="K137" s="43"/>
      <c r="L137" s="43"/>
      <c r="M137" s="43"/>
      <c r="N137" s="41"/>
      <c r="O137" s="41"/>
      <c r="P137" s="41"/>
      <c r="Q137" s="41"/>
      <c r="R137" s="43"/>
      <c r="S137" s="43"/>
      <c r="T137" s="43"/>
      <c r="U137" s="43"/>
      <c r="V137" s="43"/>
      <c r="W137" s="43"/>
      <c r="X137" s="43"/>
      <c r="Y137" s="43"/>
      <c r="Z137" s="43"/>
      <c r="AA137" s="43"/>
      <c r="AB137" s="43"/>
      <c r="AC137" s="43"/>
      <c r="AD137" s="43"/>
      <c r="AE137" s="43"/>
      <c r="AF137" s="43"/>
      <c r="AG137" s="43"/>
      <c r="AH137" s="43"/>
      <c r="AI137" s="43"/>
      <c r="AJ137" s="43"/>
      <c r="AK137" s="43"/>
      <c r="AL137" s="43"/>
      <c r="AM137" s="43"/>
      <c r="AN137" s="43"/>
      <c r="AO137" s="43"/>
      <c r="AP137" s="43"/>
      <c r="AQ137" s="43"/>
      <c r="AR137" s="43"/>
      <c r="AS137" s="43"/>
      <c r="AT137" s="43"/>
      <c r="AU137" s="43"/>
      <c r="AV137" s="43"/>
      <c r="AW137" s="43"/>
      <c r="AX137" s="43"/>
      <c r="AY137" s="43"/>
      <c r="AZ137" s="43"/>
      <c r="BA137" s="43"/>
      <c r="BB137" s="43"/>
      <c r="BC137" s="43"/>
    </row>
    <row r="138" spans="1:55" x14ac:dyDescent="0.2">
      <c r="A138" s="43"/>
      <c r="B138" s="43"/>
      <c r="C138" s="43"/>
      <c r="D138" s="43"/>
      <c r="E138" s="43"/>
      <c r="F138" s="43"/>
      <c r="G138" s="43"/>
      <c r="H138" s="43"/>
      <c r="I138" s="43"/>
      <c r="J138" s="43"/>
      <c r="K138" s="43"/>
      <c r="L138" s="43"/>
      <c r="M138" s="43"/>
      <c r="N138" s="41"/>
      <c r="O138" s="41"/>
      <c r="P138" s="41"/>
      <c r="Q138" s="41"/>
      <c r="R138" s="43"/>
      <c r="S138" s="43"/>
      <c r="T138" s="43"/>
      <c r="U138" s="43"/>
      <c r="V138" s="43"/>
      <c r="W138" s="43"/>
      <c r="X138" s="43"/>
      <c r="Y138" s="43"/>
      <c r="Z138" s="43"/>
      <c r="AA138" s="43"/>
      <c r="AB138" s="43"/>
      <c r="AC138" s="43"/>
      <c r="AD138" s="43"/>
      <c r="AE138" s="43"/>
      <c r="AF138" s="43"/>
      <c r="AG138" s="43"/>
      <c r="AH138" s="43"/>
      <c r="AI138" s="43"/>
      <c r="AJ138" s="43"/>
      <c r="AK138" s="43"/>
      <c r="AL138" s="43"/>
      <c r="AM138" s="43"/>
      <c r="AN138" s="43"/>
      <c r="AO138" s="43"/>
      <c r="AP138" s="43"/>
      <c r="AQ138" s="43"/>
      <c r="AR138" s="43"/>
      <c r="AS138" s="43"/>
      <c r="AT138" s="43"/>
      <c r="AU138" s="43"/>
      <c r="AV138" s="43"/>
      <c r="AW138" s="43"/>
      <c r="AX138" s="43"/>
      <c r="AY138" s="43"/>
      <c r="AZ138" s="43"/>
      <c r="BA138" s="43"/>
      <c r="BB138" s="43"/>
      <c r="BC138" s="43"/>
    </row>
    <row r="139" spans="1:55" x14ac:dyDescent="0.2">
      <c r="A139" s="43"/>
      <c r="B139" s="43"/>
      <c r="C139" s="43"/>
      <c r="D139" s="43"/>
      <c r="E139" s="43"/>
      <c r="F139" s="43"/>
      <c r="G139" s="43"/>
      <c r="H139" s="43"/>
      <c r="I139" s="43"/>
      <c r="J139" s="43"/>
      <c r="K139" s="43"/>
      <c r="L139" s="43"/>
      <c r="M139" s="43"/>
      <c r="N139" s="41"/>
      <c r="O139" s="41"/>
      <c r="P139" s="41"/>
      <c r="Q139" s="41"/>
      <c r="R139" s="43"/>
      <c r="S139" s="43"/>
      <c r="T139" s="43"/>
      <c r="U139" s="43"/>
      <c r="V139" s="43"/>
      <c r="W139" s="43"/>
      <c r="X139" s="43"/>
      <c r="Y139" s="43"/>
      <c r="Z139" s="43"/>
      <c r="AA139" s="43"/>
      <c r="AB139" s="43"/>
      <c r="AC139" s="43"/>
      <c r="AD139" s="43"/>
      <c r="AE139" s="43"/>
      <c r="AF139" s="43"/>
      <c r="AG139" s="43"/>
      <c r="AH139" s="43"/>
      <c r="AI139" s="43"/>
      <c r="AJ139" s="43"/>
      <c r="AK139" s="43"/>
      <c r="AL139" s="43"/>
      <c r="AM139" s="43"/>
      <c r="AN139" s="43"/>
      <c r="AO139" s="43"/>
      <c r="AP139" s="43"/>
      <c r="AQ139" s="43"/>
      <c r="AR139" s="43"/>
      <c r="AS139" s="43"/>
      <c r="AT139" s="43"/>
      <c r="AU139" s="43"/>
      <c r="AV139" s="43"/>
      <c r="AW139" s="43"/>
      <c r="AX139" s="43"/>
      <c r="AY139" s="43"/>
      <c r="AZ139" s="43"/>
      <c r="BA139" s="43"/>
      <c r="BB139" s="43"/>
      <c r="BC139" s="43"/>
    </row>
    <row r="140" spans="1:55" x14ac:dyDescent="0.2">
      <c r="A140" s="43"/>
      <c r="B140" s="43"/>
      <c r="C140" s="43"/>
      <c r="D140" s="43"/>
      <c r="E140" s="43"/>
      <c r="F140" s="43"/>
      <c r="G140" s="43"/>
      <c r="H140" s="43"/>
      <c r="I140" s="43"/>
      <c r="J140" s="43"/>
      <c r="K140" s="43"/>
      <c r="L140" s="43"/>
      <c r="M140" s="43"/>
      <c r="N140" s="41"/>
      <c r="O140" s="41"/>
      <c r="P140" s="41"/>
      <c r="Q140" s="41"/>
      <c r="R140" s="43"/>
      <c r="S140" s="43"/>
      <c r="T140" s="43"/>
      <c r="U140" s="43"/>
      <c r="V140" s="43"/>
      <c r="W140" s="43"/>
      <c r="X140" s="43"/>
      <c r="Y140" s="43"/>
      <c r="Z140" s="43"/>
      <c r="AA140" s="43"/>
      <c r="AB140" s="43"/>
      <c r="AC140" s="43"/>
      <c r="AD140" s="43"/>
      <c r="AE140" s="43"/>
      <c r="AF140" s="43"/>
      <c r="AG140" s="43"/>
      <c r="AH140" s="43"/>
      <c r="AI140" s="43"/>
      <c r="AJ140" s="43"/>
      <c r="AK140" s="43"/>
      <c r="AL140" s="43"/>
      <c r="AM140" s="43"/>
      <c r="AN140" s="43"/>
      <c r="AO140" s="43"/>
      <c r="AP140" s="43"/>
      <c r="AQ140" s="43"/>
      <c r="AR140" s="43"/>
      <c r="AS140" s="43"/>
      <c r="AT140" s="43"/>
      <c r="AU140" s="43"/>
      <c r="AV140" s="43"/>
      <c r="AW140" s="43"/>
      <c r="AX140" s="43"/>
      <c r="AY140" s="43"/>
      <c r="AZ140" s="43"/>
      <c r="BA140" s="43"/>
      <c r="BB140" s="43"/>
      <c r="BC140" s="43"/>
    </row>
    <row r="141" spans="1:55" x14ac:dyDescent="0.2">
      <c r="A141" s="43"/>
      <c r="B141" s="43"/>
      <c r="C141" s="43"/>
      <c r="D141" s="43"/>
      <c r="E141" s="43"/>
      <c r="F141" s="43"/>
      <c r="G141" s="43"/>
      <c r="H141" s="43"/>
      <c r="I141" s="43"/>
      <c r="J141" s="43"/>
      <c r="K141" s="43"/>
      <c r="L141" s="43"/>
      <c r="M141" s="43"/>
      <c r="N141" s="41"/>
      <c r="O141" s="41"/>
      <c r="P141" s="41"/>
      <c r="Q141" s="41"/>
      <c r="R141" s="43"/>
      <c r="S141" s="43"/>
      <c r="T141" s="43"/>
      <c r="U141" s="43"/>
      <c r="V141" s="43"/>
      <c r="W141" s="43"/>
      <c r="X141" s="43"/>
      <c r="Y141" s="43"/>
      <c r="Z141" s="43"/>
      <c r="AA141" s="43"/>
      <c r="AB141" s="43"/>
      <c r="AC141" s="43"/>
      <c r="AD141" s="43"/>
      <c r="AE141" s="43"/>
      <c r="AF141" s="43"/>
      <c r="AG141" s="43"/>
      <c r="AH141" s="43"/>
      <c r="AI141" s="43"/>
      <c r="AJ141" s="43"/>
      <c r="AK141" s="43"/>
      <c r="AL141" s="43"/>
      <c r="AM141" s="43"/>
      <c r="AN141" s="43"/>
      <c r="AO141" s="43"/>
      <c r="AP141" s="43"/>
      <c r="AQ141" s="43"/>
      <c r="AR141" s="43"/>
      <c r="AS141" s="43"/>
      <c r="AT141" s="43"/>
      <c r="AU141" s="43"/>
      <c r="AV141" s="43"/>
      <c r="AW141" s="43"/>
      <c r="AX141" s="43"/>
      <c r="AY141" s="43"/>
      <c r="AZ141" s="43"/>
      <c r="BA141" s="43"/>
      <c r="BB141" s="43"/>
      <c r="BC141" s="43"/>
    </row>
    <row r="142" spans="1:55" x14ac:dyDescent="0.2">
      <c r="A142" s="43"/>
      <c r="B142" s="43"/>
      <c r="C142" s="43"/>
      <c r="D142" s="43"/>
      <c r="E142" s="43"/>
      <c r="F142" s="43"/>
      <c r="G142" s="43"/>
      <c r="H142" s="43"/>
      <c r="I142" s="43"/>
      <c r="J142" s="43"/>
      <c r="K142" s="43"/>
      <c r="L142" s="43"/>
      <c r="M142" s="43"/>
      <c r="N142" s="41"/>
      <c r="O142" s="41"/>
      <c r="P142" s="41"/>
      <c r="Q142" s="41"/>
      <c r="R142" s="43"/>
      <c r="S142" s="43"/>
      <c r="T142" s="43"/>
      <c r="U142" s="43"/>
      <c r="V142" s="43"/>
      <c r="W142" s="43"/>
      <c r="X142" s="43"/>
      <c r="Y142" s="43"/>
      <c r="Z142" s="43"/>
      <c r="AA142" s="43"/>
      <c r="AB142" s="43"/>
      <c r="AC142" s="43"/>
      <c r="AD142" s="43"/>
      <c r="AE142" s="43"/>
      <c r="AF142" s="43"/>
      <c r="AG142" s="43"/>
      <c r="AH142" s="43"/>
      <c r="AI142" s="43"/>
      <c r="AJ142" s="43"/>
      <c r="AK142" s="43"/>
      <c r="AL142" s="43"/>
      <c r="AM142" s="43"/>
      <c r="AN142" s="43"/>
      <c r="AO142" s="43"/>
      <c r="AP142" s="43"/>
      <c r="AQ142" s="43"/>
      <c r="AR142" s="43"/>
      <c r="AS142" s="43"/>
      <c r="AT142" s="43"/>
      <c r="AU142" s="43"/>
      <c r="AV142" s="43"/>
      <c r="AW142" s="43"/>
      <c r="AX142" s="43"/>
      <c r="AY142" s="43"/>
      <c r="AZ142" s="43"/>
      <c r="BA142" s="43"/>
      <c r="BB142" s="43"/>
      <c r="BC142" s="43"/>
    </row>
    <row r="143" spans="1:55" x14ac:dyDescent="0.2">
      <c r="A143" s="43"/>
      <c r="B143" s="43"/>
      <c r="C143" s="43"/>
      <c r="D143" s="43"/>
      <c r="E143" s="43"/>
      <c r="F143" s="43"/>
      <c r="G143" s="43"/>
      <c r="H143" s="43"/>
      <c r="I143" s="43"/>
      <c r="J143" s="43"/>
      <c r="K143" s="43"/>
      <c r="L143" s="43"/>
      <c r="M143" s="43"/>
      <c r="N143" s="41"/>
      <c r="O143" s="41"/>
      <c r="P143" s="41"/>
      <c r="Q143" s="41"/>
      <c r="R143" s="43"/>
      <c r="S143" s="43"/>
      <c r="T143" s="43"/>
      <c r="U143" s="43"/>
      <c r="V143" s="43"/>
      <c r="W143" s="43"/>
      <c r="X143" s="43"/>
      <c r="Y143" s="43"/>
      <c r="Z143" s="43"/>
      <c r="AA143" s="43"/>
      <c r="AB143" s="43"/>
      <c r="AC143" s="43"/>
      <c r="AD143" s="43"/>
      <c r="AE143" s="43"/>
      <c r="AF143" s="43"/>
      <c r="AG143" s="43"/>
      <c r="AH143" s="43"/>
      <c r="AI143" s="43"/>
      <c r="AJ143" s="43"/>
      <c r="AK143" s="43"/>
      <c r="AL143" s="43"/>
      <c r="AM143" s="43"/>
      <c r="AN143" s="43"/>
      <c r="AO143" s="43"/>
      <c r="AP143" s="43"/>
      <c r="AQ143" s="43"/>
      <c r="AR143" s="43"/>
      <c r="AS143" s="43"/>
      <c r="AT143" s="43"/>
      <c r="AU143" s="43"/>
      <c r="AV143" s="43"/>
      <c r="AW143" s="43"/>
      <c r="AX143" s="43"/>
      <c r="AY143" s="43"/>
      <c r="AZ143" s="43"/>
      <c r="BA143" s="43"/>
      <c r="BB143" s="43"/>
      <c r="BC143" s="43"/>
    </row>
    <row r="144" spans="1:55" x14ac:dyDescent="0.2">
      <c r="A144" s="43"/>
      <c r="B144" s="43"/>
      <c r="C144" s="43"/>
      <c r="D144" s="43"/>
      <c r="E144" s="43"/>
      <c r="F144" s="43"/>
      <c r="G144" s="43"/>
      <c r="H144" s="43"/>
      <c r="I144" s="43"/>
      <c r="J144" s="43"/>
      <c r="K144" s="43"/>
      <c r="L144" s="43"/>
      <c r="M144" s="43"/>
      <c r="N144" s="41"/>
      <c r="O144" s="41"/>
      <c r="P144" s="41"/>
      <c r="Q144" s="41"/>
      <c r="R144" s="43"/>
      <c r="S144" s="43"/>
      <c r="T144" s="43"/>
      <c r="U144" s="43"/>
      <c r="V144" s="43"/>
      <c r="W144" s="43"/>
      <c r="X144" s="43"/>
      <c r="Y144" s="43"/>
      <c r="Z144" s="43"/>
      <c r="AA144" s="43"/>
      <c r="AB144" s="43"/>
      <c r="AC144" s="43"/>
      <c r="AD144" s="43"/>
      <c r="AE144" s="43"/>
      <c r="AF144" s="43"/>
      <c r="AG144" s="43"/>
      <c r="AH144" s="43"/>
      <c r="AI144" s="43"/>
      <c r="AJ144" s="43"/>
      <c r="AK144" s="43"/>
      <c r="AL144" s="43"/>
      <c r="AM144" s="43"/>
      <c r="AN144" s="43"/>
      <c r="AO144" s="43"/>
      <c r="AP144" s="43"/>
      <c r="AQ144" s="43"/>
      <c r="AR144" s="43"/>
      <c r="AS144" s="43"/>
      <c r="AT144" s="43"/>
      <c r="AU144" s="43"/>
      <c r="AV144" s="43"/>
      <c r="AW144" s="43"/>
      <c r="AX144" s="43"/>
      <c r="AY144" s="43"/>
      <c r="AZ144" s="43"/>
      <c r="BA144" s="43"/>
      <c r="BB144" s="43"/>
      <c r="BC144" s="43"/>
    </row>
    <row r="145" spans="1:55" x14ac:dyDescent="0.2">
      <c r="A145" s="43"/>
      <c r="B145" s="43"/>
      <c r="C145" s="43"/>
      <c r="D145" s="43"/>
      <c r="E145" s="43"/>
      <c r="F145" s="43"/>
      <c r="G145" s="43"/>
      <c r="H145" s="43"/>
      <c r="I145" s="43"/>
      <c r="J145" s="43"/>
      <c r="K145" s="43"/>
      <c r="L145" s="43"/>
      <c r="M145" s="43"/>
      <c r="N145" s="41"/>
      <c r="O145" s="41"/>
      <c r="P145" s="41"/>
      <c r="Q145" s="41"/>
      <c r="R145" s="43"/>
      <c r="S145" s="43"/>
      <c r="T145" s="43"/>
      <c r="U145" s="43"/>
      <c r="V145" s="43"/>
      <c r="W145" s="43"/>
      <c r="X145" s="43"/>
      <c r="Y145" s="43"/>
      <c r="Z145" s="43"/>
      <c r="AA145" s="43"/>
      <c r="AB145" s="43"/>
      <c r="AC145" s="43"/>
      <c r="AD145" s="43"/>
      <c r="AE145" s="43"/>
      <c r="AF145" s="43"/>
      <c r="AG145" s="43"/>
      <c r="AH145" s="43"/>
      <c r="AI145" s="43"/>
      <c r="AJ145" s="43"/>
      <c r="AK145" s="43"/>
      <c r="AL145" s="43"/>
      <c r="AM145" s="43"/>
      <c r="AN145" s="43"/>
      <c r="AO145" s="43"/>
      <c r="AP145" s="43"/>
      <c r="AQ145" s="43"/>
      <c r="AR145" s="43"/>
      <c r="AS145" s="43"/>
      <c r="AT145" s="43"/>
      <c r="AU145" s="43"/>
      <c r="AV145" s="43"/>
      <c r="AW145" s="43"/>
      <c r="AX145" s="43"/>
      <c r="AY145" s="43"/>
      <c r="AZ145" s="43"/>
      <c r="BA145" s="43"/>
      <c r="BB145" s="43"/>
      <c r="BC145" s="43"/>
    </row>
    <row r="146" spans="1:55" x14ac:dyDescent="0.2">
      <c r="A146" s="43"/>
      <c r="B146" s="43"/>
      <c r="C146" s="43"/>
      <c r="D146" s="43"/>
      <c r="E146" s="43"/>
      <c r="F146" s="43"/>
      <c r="G146" s="43"/>
      <c r="H146" s="43"/>
      <c r="I146" s="43"/>
      <c r="J146" s="43"/>
      <c r="K146" s="43"/>
      <c r="L146" s="43"/>
      <c r="M146" s="43"/>
      <c r="N146" s="41"/>
      <c r="O146" s="41"/>
      <c r="P146" s="41"/>
      <c r="Q146" s="41"/>
      <c r="R146" s="43"/>
      <c r="S146" s="43"/>
      <c r="T146" s="43"/>
      <c r="U146" s="43"/>
      <c r="V146" s="43"/>
      <c r="W146" s="43"/>
      <c r="X146" s="43"/>
      <c r="Y146" s="43"/>
      <c r="Z146" s="43"/>
      <c r="AA146" s="43"/>
      <c r="AB146" s="43"/>
      <c r="AC146" s="43"/>
      <c r="AD146" s="43"/>
      <c r="AE146" s="43"/>
      <c r="AF146" s="43"/>
      <c r="AG146" s="43"/>
      <c r="AH146" s="43"/>
      <c r="AI146" s="43"/>
      <c r="AJ146" s="43"/>
      <c r="AK146" s="43"/>
      <c r="AL146" s="43"/>
      <c r="AM146" s="43"/>
      <c r="AN146" s="43"/>
      <c r="AO146" s="43"/>
      <c r="AP146" s="43"/>
      <c r="AQ146" s="43"/>
      <c r="AR146" s="43"/>
      <c r="AS146" s="43"/>
      <c r="AT146" s="43"/>
      <c r="AU146" s="43"/>
      <c r="AV146" s="43"/>
      <c r="AW146" s="43"/>
      <c r="AX146" s="43"/>
      <c r="AY146" s="43"/>
      <c r="AZ146" s="43"/>
      <c r="BA146" s="43"/>
      <c r="BB146" s="43"/>
      <c r="BC146" s="43"/>
    </row>
    <row r="147" spans="1:55" x14ac:dyDescent="0.2">
      <c r="A147" s="43"/>
      <c r="B147" s="43"/>
      <c r="C147" s="43"/>
      <c r="D147" s="43"/>
      <c r="E147" s="43"/>
      <c r="F147" s="43"/>
      <c r="G147" s="43"/>
      <c r="H147" s="43"/>
      <c r="I147" s="43"/>
      <c r="J147" s="43"/>
      <c r="K147" s="43"/>
      <c r="L147" s="43"/>
      <c r="M147" s="43"/>
      <c r="N147" s="41"/>
      <c r="O147" s="41"/>
      <c r="P147" s="41"/>
      <c r="Q147" s="41"/>
      <c r="R147" s="43"/>
      <c r="S147" s="43"/>
      <c r="T147" s="43"/>
      <c r="U147" s="43"/>
      <c r="V147" s="43"/>
      <c r="W147" s="43"/>
      <c r="X147" s="43"/>
      <c r="Y147" s="43"/>
      <c r="Z147" s="43"/>
      <c r="AA147" s="43"/>
      <c r="AB147" s="43"/>
      <c r="AC147" s="43"/>
      <c r="AD147" s="43"/>
      <c r="AE147" s="43"/>
      <c r="AF147" s="43"/>
      <c r="AG147" s="43"/>
      <c r="AH147" s="43"/>
      <c r="AI147" s="43"/>
      <c r="AJ147" s="43"/>
      <c r="AK147" s="43"/>
      <c r="AL147" s="43"/>
      <c r="AM147" s="43"/>
      <c r="AN147" s="43"/>
      <c r="AO147" s="43"/>
      <c r="AP147" s="43"/>
      <c r="AQ147" s="43"/>
      <c r="AR147" s="43"/>
      <c r="AS147" s="43"/>
      <c r="AT147" s="43"/>
      <c r="AU147" s="43"/>
      <c r="AV147" s="43"/>
      <c r="AW147" s="43"/>
      <c r="AX147" s="43"/>
      <c r="AY147" s="43"/>
      <c r="AZ147" s="43"/>
      <c r="BA147" s="43"/>
      <c r="BB147" s="43"/>
      <c r="BC147" s="43"/>
    </row>
    <row r="148" spans="1:55" x14ac:dyDescent="0.2">
      <c r="A148" s="43"/>
      <c r="B148" s="43"/>
      <c r="C148" s="43"/>
      <c r="D148" s="43"/>
      <c r="E148" s="43"/>
      <c r="F148" s="43"/>
      <c r="G148" s="43"/>
      <c r="H148" s="43"/>
      <c r="I148" s="43"/>
      <c r="J148" s="43"/>
      <c r="K148" s="43"/>
      <c r="L148" s="43"/>
      <c r="M148" s="43"/>
      <c r="N148" s="41"/>
      <c r="O148" s="41"/>
      <c r="P148" s="41"/>
      <c r="Q148" s="41"/>
      <c r="R148" s="43"/>
      <c r="S148" s="43"/>
      <c r="T148" s="43"/>
      <c r="U148" s="43"/>
      <c r="V148" s="43"/>
      <c r="W148" s="43"/>
      <c r="X148" s="43"/>
      <c r="Y148" s="43"/>
      <c r="Z148" s="43"/>
      <c r="AA148" s="43"/>
      <c r="AB148" s="43"/>
      <c r="AC148" s="43"/>
      <c r="AD148" s="43"/>
      <c r="AE148" s="43"/>
      <c r="AF148" s="43"/>
      <c r="AG148" s="43"/>
      <c r="AH148" s="43"/>
      <c r="AI148" s="43"/>
      <c r="AJ148" s="43"/>
      <c r="AK148" s="43"/>
      <c r="AL148" s="43"/>
      <c r="AM148" s="43"/>
      <c r="AN148" s="43"/>
      <c r="AO148" s="43"/>
      <c r="AP148" s="43"/>
      <c r="AQ148" s="43"/>
      <c r="AR148" s="43"/>
      <c r="AS148" s="43"/>
      <c r="AT148" s="43"/>
      <c r="AU148" s="43"/>
      <c r="AV148" s="43"/>
      <c r="AW148" s="43"/>
      <c r="AX148" s="43"/>
      <c r="AY148" s="43"/>
      <c r="AZ148" s="43"/>
      <c r="BA148" s="43"/>
      <c r="BB148" s="43"/>
      <c r="BC148" s="43"/>
    </row>
    <row r="149" spans="1:55" x14ac:dyDescent="0.2">
      <c r="A149" s="43"/>
      <c r="B149" s="43"/>
      <c r="C149" s="43"/>
      <c r="D149" s="43"/>
      <c r="E149" s="43"/>
      <c r="F149" s="43"/>
      <c r="G149" s="43"/>
      <c r="H149" s="43"/>
      <c r="I149" s="43"/>
      <c r="J149" s="43"/>
      <c r="K149" s="43"/>
      <c r="L149" s="43"/>
      <c r="M149" s="43"/>
      <c r="N149" s="41"/>
      <c r="O149" s="41"/>
      <c r="P149" s="41"/>
      <c r="Q149" s="41"/>
      <c r="R149" s="43"/>
      <c r="S149" s="43"/>
      <c r="T149" s="43"/>
      <c r="U149" s="43"/>
      <c r="V149" s="43"/>
      <c r="W149" s="43"/>
      <c r="X149" s="43"/>
      <c r="Y149" s="43"/>
      <c r="Z149" s="43"/>
      <c r="AA149" s="43"/>
      <c r="AB149" s="43"/>
      <c r="AC149" s="43"/>
      <c r="AD149" s="43"/>
      <c r="AE149" s="43"/>
      <c r="AF149" s="43"/>
      <c r="AG149" s="43"/>
      <c r="AH149" s="43"/>
      <c r="AI149" s="43"/>
      <c r="AJ149" s="43"/>
      <c r="AK149" s="43"/>
      <c r="AL149" s="43"/>
      <c r="AM149" s="43"/>
      <c r="AN149" s="43"/>
      <c r="AO149" s="43"/>
      <c r="AP149" s="43"/>
      <c r="AQ149" s="43"/>
      <c r="AR149" s="43"/>
      <c r="AS149" s="43"/>
      <c r="AT149" s="43"/>
      <c r="AU149" s="43"/>
      <c r="AV149" s="43"/>
      <c r="AW149" s="43"/>
      <c r="AX149" s="43"/>
      <c r="AY149" s="43"/>
      <c r="AZ149" s="43"/>
      <c r="BA149" s="43"/>
      <c r="BB149" s="43"/>
      <c r="BC149" s="43"/>
    </row>
    <row r="150" spans="1:55" x14ac:dyDescent="0.2">
      <c r="A150" s="43"/>
      <c r="B150" s="43"/>
      <c r="C150" s="43"/>
      <c r="D150" s="43"/>
      <c r="E150" s="43"/>
      <c r="F150" s="43"/>
      <c r="G150" s="43"/>
      <c r="H150" s="43"/>
      <c r="I150" s="43"/>
      <c r="J150" s="43"/>
      <c r="K150" s="43"/>
      <c r="L150" s="43"/>
      <c r="M150" s="43"/>
      <c r="N150" s="41"/>
      <c r="O150" s="41"/>
      <c r="P150" s="41"/>
      <c r="Q150" s="41"/>
      <c r="R150" s="43"/>
      <c r="S150" s="43"/>
      <c r="T150" s="43"/>
      <c r="U150" s="43"/>
      <c r="V150" s="43"/>
      <c r="W150" s="43"/>
      <c r="X150" s="43"/>
      <c r="Y150" s="43"/>
      <c r="Z150" s="43"/>
      <c r="AA150" s="43"/>
      <c r="AB150" s="43"/>
      <c r="AC150" s="43"/>
      <c r="AD150" s="43"/>
      <c r="AE150" s="43"/>
      <c r="AF150" s="43"/>
      <c r="AG150" s="43"/>
      <c r="AH150" s="43"/>
      <c r="AI150" s="43"/>
      <c r="AJ150" s="43"/>
      <c r="AK150" s="43"/>
      <c r="AL150" s="43"/>
      <c r="AM150" s="43"/>
      <c r="AN150" s="43"/>
      <c r="AO150" s="43"/>
      <c r="AP150" s="43"/>
      <c r="AQ150" s="43"/>
      <c r="AR150" s="43"/>
      <c r="AS150" s="43"/>
      <c r="AT150" s="43"/>
      <c r="AU150" s="43"/>
      <c r="AV150" s="43"/>
      <c r="AW150" s="43"/>
      <c r="AX150" s="43"/>
      <c r="AY150" s="43"/>
      <c r="AZ150" s="43"/>
      <c r="BA150" s="43"/>
      <c r="BB150" s="43"/>
      <c r="BC150" s="43"/>
    </row>
    <row r="151" spans="1:55" x14ac:dyDescent="0.2">
      <c r="A151" s="43"/>
      <c r="B151" s="43"/>
      <c r="C151" s="43"/>
      <c r="D151" s="43"/>
      <c r="E151" s="43"/>
      <c r="F151" s="43"/>
      <c r="G151" s="43"/>
      <c r="H151" s="43"/>
      <c r="I151" s="43"/>
      <c r="J151" s="43"/>
      <c r="K151" s="43"/>
      <c r="L151" s="43"/>
      <c r="M151" s="43"/>
      <c r="N151" s="41"/>
      <c r="O151" s="41"/>
      <c r="P151" s="41"/>
      <c r="Q151" s="41"/>
      <c r="R151" s="43"/>
      <c r="S151" s="43"/>
      <c r="T151" s="43"/>
      <c r="U151" s="43"/>
      <c r="V151" s="43"/>
      <c r="W151" s="43"/>
      <c r="X151" s="43"/>
      <c r="Y151" s="43"/>
      <c r="Z151" s="43"/>
      <c r="AA151" s="43"/>
      <c r="AB151" s="43"/>
      <c r="AC151" s="43"/>
      <c r="AD151" s="43"/>
      <c r="AE151" s="43"/>
      <c r="AF151" s="43"/>
      <c r="AG151" s="43"/>
      <c r="AH151" s="43"/>
      <c r="AI151" s="43"/>
      <c r="AJ151" s="43"/>
      <c r="AK151" s="43"/>
      <c r="AL151" s="43"/>
      <c r="AM151" s="43"/>
      <c r="AN151" s="43"/>
      <c r="AO151" s="43"/>
      <c r="AP151" s="43"/>
      <c r="AQ151" s="43"/>
      <c r="AR151" s="43"/>
      <c r="AS151" s="43"/>
      <c r="AT151" s="43"/>
      <c r="AU151" s="43"/>
      <c r="AV151" s="43"/>
      <c r="AW151" s="43"/>
      <c r="AX151" s="43"/>
      <c r="AY151" s="43"/>
      <c r="AZ151" s="43"/>
      <c r="BA151" s="43"/>
      <c r="BB151" s="43"/>
      <c r="BC151" s="43"/>
    </row>
    <row r="152" spans="1:55" x14ac:dyDescent="0.2">
      <c r="A152" s="43"/>
      <c r="B152" s="43"/>
      <c r="C152" s="43"/>
      <c r="D152" s="43"/>
      <c r="E152" s="43"/>
      <c r="F152" s="43"/>
      <c r="G152" s="43"/>
      <c r="H152" s="43"/>
      <c r="I152" s="43"/>
      <c r="J152" s="43"/>
      <c r="K152" s="43"/>
      <c r="L152" s="43"/>
      <c r="M152" s="43"/>
      <c r="N152" s="41"/>
      <c r="O152" s="41"/>
      <c r="P152" s="41"/>
      <c r="Q152" s="41"/>
      <c r="R152" s="43"/>
      <c r="S152" s="43"/>
      <c r="T152" s="43"/>
      <c r="U152" s="43"/>
      <c r="V152" s="43"/>
      <c r="W152" s="43"/>
      <c r="X152" s="43"/>
      <c r="Y152" s="43"/>
      <c r="Z152" s="43"/>
      <c r="AA152" s="43"/>
      <c r="AB152" s="43"/>
      <c r="AC152" s="43"/>
      <c r="AD152" s="43"/>
      <c r="AE152" s="43"/>
      <c r="AF152" s="43"/>
      <c r="AG152" s="43"/>
      <c r="AH152" s="43"/>
      <c r="AI152" s="43"/>
      <c r="AJ152" s="43"/>
      <c r="AK152" s="43"/>
      <c r="AL152" s="43"/>
      <c r="AM152" s="43"/>
      <c r="AN152" s="43"/>
      <c r="AO152" s="43"/>
      <c r="AP152" s="43"/>
      <c r="AQ152" s="43"/>
      <c r="AR152" s="43"/>
      <c r="AS152" s="43"/>
      <c r="AT152" s="43"/>
      <c r="AU152" s="43"/>
      <c r="AV152" s="43"/>
      <c r="AW152" s="43"/>
      <c r="AX152" s="43"/>
      <c r="AY152" s="43"/>
      <c r="AZ152" s="43"/>
      <c r="BA152" s="43"/>
      <c r="BB152" s="43"/>
      <c r="BC152" s="43"/>
    </row>
    <row r="153" spans="1:55" x14ac:dyDescent="0.2">
      <c r="A153" s="43"/>
      <c r="B153" s="43"/>
      <c r="C153" s="43"/>
      <c r="D153" s="43"/>
      <c r="E153" s="43"/>
      <c r="F153" s="43"/>
      <c r="G153" s="43"/>
      <c r="H153" s="43"/>
      <c r="I153" s="43"/>
      <c r="J153" s="43"/>
      <c r="K153" s="43"/>
      <c r="L153" s="43"/>
      <c r="M153" s="43"/>
      <c r="N153" s="41"/>
      <c r="O153" s="41"/>
      <c r="P153" s="41"/>
      <c r="Q153" s="41"/>
      <c r="R153" s="43"/>
      <c r="S153" s="43"/>
      <c r="T153" s="43"/>
      <c r="U153" s="43"/>
      <c r="V153" s="43"/>
      <c r="W153" s="43"/>
      <c r="X153" s="43"/>
      <c r="Y153" s="43"/>
      <c r="Z153" s="43"/>
      <c r="AA153" s="43"/>
      <c r="AB153" s="43"/>
      <c r="AC153" s="43"/>
      <c r="AD153" s="43"/>
      <c r="AE153" s="43"/>
      <c r="AF153" s="43"/>
      <c r="AG153" s="43"/>
      <c r="AH153" s="43"/>
      <c r="AI153" s="43"/>
      <c r="AJ153" s="43"/>
      <c r="AK153" s="43"/>
      <c r="AL153" s="43"/>
      <c r="AM153" s="43"/>
      <c r="AN153" s="43"/>
      <c r="AO153" s="43"/>
      <c r="AP153" s="43"/>
      <c r="AQ153" s="43"/>
      <c r="AR153" s="43"/>
      <c r="AS153" s="43"/>
      <c r="AT153" s="43"/>
      <c r="AU153" s="43"/>
      <c r="AV153" s="43"/>
      <c r="AW153" s="43"/>
      <c r="AX153" s="43"/>
      <c r="AY153" s="43"/>
      <c r="AZ153" s="43"/>
      <c r="BA153" s="43"/>
      <c r="BB153" s="43"/>
      <c r="BC153" s="43"/>
    </row>
    <row r="154" spans="1:55" x14ac:dyDescent="0.2">
      <c r="A154" s="43"/>
      <c r="B154" s="43"/>
      <c r="C154" s="43"/>
      <c r="D154" s="43"/>
      <c r="E154" s="43"/>
      <c r="F154" s="43"/>
      <c r="G154" s="43"/>
      <c r="H154" s="43"/>
      <c r="I154" s="43"/>
      <c r="J154" s="43"/>
      <c r="K154" s="43"/>
      <c r="L154" s="43"/>
      <c r="M154" s="43"/>
      <c r="N154" s="41"/>
      <c r="O154" s="41"/>
      <c r="P154" s="41"/>
      <c r="Q154" s="41"/>
      <c r="R154" s="43"/>
      <c r="S154" s="43"/>
      <c r="T154" s="43"/>
      <c r="U154" s="43"/>
      <c r="V154" s="43"/>
      <c r="W154" s="43"/>
      <c r="X154" s="43"/>
      <c r="Y154" s="43"/>
      <c r="Z154" s="43"/>
      <c r="AA154" s="43"/>
      <c r="AB154" s="43"/>
      <c r="AC154" s="43"/>
      <c r="AD154" s="43"/>
      <c r="AE154" s="43"/>
      <c r="AF154" s="43"/>
      <c r="AG154" s="43"/>
      <c r="AH154" s="43"/>
      <c r="AI154" s="43"/>
      <c r="AJ154" s="43"/>
      <c r="AK154" s="43"/>
      <c r="AL154" s="43"/>
      <c r="AM154" s="43"/>
      <c r="AN154" s="43"/>
      <c r="AO154" s="43"/>
      <c r="AP154" s="43"/>
      <c r="AQ154" s="43"/>
      <c r="AR154" s="43"/>
      <c r="AS154" s="43"/>
      <c r="AT154" s="43"/>
      <c r="AU154" s="43"/>
      <c r="AV154" s="43"/>
      <c r="AW154" s="43"/>
      <c r="AX154" s="43"/>
      <c r="AY154" s="43"/>
      <c r="AZ154" s="43"/>
      <c r="BA154" s="43"/>
      <c r="BB154" s="43"/>
      <c r="BC154" s="43"/>
    </row>
    <row r="155" spans="1:55" x14ac:dyDescent="0.2">
      <c r="A155" s="43"/>
      <c r="B155" s="43"/>
      <c r="C155" s="43"/>
      <c r="D155" s="43"/>
      <c r="E155" s="43"/>
      <c r="F155" s="43"/>
      <c r="G155" s="43"/>
      <c r="H155" s="43"/>
      <c r="I155" s="43"/>
      <c r="J155" s="43"/>
      <c r="K155" s="43"/>
      <c r="L155" s="43"/>
      <c r="M155" s="43"/>
      <c r="N155" s="41"/>
      <c r="O155" s="41"/>
      <c r="P155" s="41"/>
      <c r="Q155" s="41"/>
      <c r="R155" s="43"/>
      <c r="S155" s="43"/>
      <c r="T155" s="43"/>
      <c r="U155" s="43"/>
      <c r="V155" s="43"/>
      <c r="W155" s="43"/>
      <c r="X155" s="43"/>
      <c r="Y155" s="43"/>
      <c r="Z155" s="43"/>
      <c r="AA155" s="43"/>
      <c r="AB155" s="43"/>
      <c r="AC155" s="43"/>
      <c r="AD155" s="43"/>
      <c r="AE155" s="43"/>
      <c r="AF155" s="43"/>
      <c r="AG155" s="43"/>
      <c r="AH155" s="43"/>
      <c r="AI155" s="43"/>
      <c r="AJ155" s="43"/>
      <c r="AK155" s="43"/>
      <c r="AL155" s="43"/>
      <c r="AM155" s="43"/>
      <c r="AN155" s="43"/>
      <c r="AO155" s="43"/>
      <c r="AP155" s="43"/>
      <c r="AQ155" s="43"/>
      <c r="AR155" s="43"/>
      <c r="AS155" s="43"/>
      <c r="AT155" s="43"/>
      <c r="AU155" s="43"/>
      <c r="AV155" s="43"/>
      <c r="AW155" s="43"/>
      <c r="AX155" s="43"/>
      <c r="AY155" s="43"/>
      <c r="AZ155" s="43"/>
      <c r="BA155" s="43"/>
      <c r="BB155" s="43"/>
      <c r="BC155" s="43"/>
    </row>
    <row r="156" spans="1:55" x14ac:dyDescent="0.2">
      <c r="A156" s="43"/>
      <c r="B156" s="43"/>
      <c r="C156" s="43"/>
      <c r="D156" s="43"/>
      <c r="E156" s="43"/>
      <c r="F156" s="43"/>
      <c r="G156" s="43"/>
      <c r="H156" s="43"/>
      <c r="I156" s="43"/>
      <c r="J156" s="43"/>
      <c r="K156" s="43"/>
      <c r="L156" s="43"/>
      <c r="M156" s="43"/>
      <c r="N156" s="41"/>
      <c r="O156" s="41"/>
      <c r="P156" s="41"/>
      <c r="Q156" s="41"/>
      <c r="R156" s="43"/>
      <c r="S156" s="43"/>
      <c r="T156" s="43"/>
      <c r="U156" s="43"/>
      <c r="V156" s="43"/>
      <c r="W156" s="43"/>
      <c r="X156" s="43"/>
      <c r="Y156" s="43"/>
      <c r="Z156" s="43"/>
      <c r="AA156" s="43"/>
      <c r="AB156" s="43"/>
      <c r="AC156" s="43"/>
      <c r="AD156" s="43"/>
      <c r="AE156" s="43"/>
      <c r="AF156" s="43"/>
      <c r="AG156" s="43"/>
      <c r="AH156" s="43"/>
      <c r="AI156" s="43"/>
      <c r="AJ156" s="43"/>
      <c r="AK156" s="43"/>
      <c r="AL156" s="43"/>
      <c r="AM156" s="43"/>
      <c r="AN156" s="43"/>
      <c r="AO156" s="43"/>
      <c r="AP156" s="43"/>
      <c r="AQ156" s="43"/>
      <c r="AR156" s="43"/>
      <c r="AS156" s="43"/>
      <c r="AT156" s="43"/>
      <c r="AU156" s="43"/>
      <c r="AV156" s="43"/>
      <c r="AW156" s="43"/>
      <c r="AX156" s="43"/>
      <c r="AY156" s="43"/>
      <c r="AZ156" s="43"/>
      <c r="BA156" s="43"/>
      <c r="BB156" s="43"/>
      <c r="BC156" s="43"/>
    </row>
    <row r="157" spans="1:55" x14ac:dyDescent="0.2">
      <c r="A157" s="43"/>
      <c r="B157" s="43"/>
      <c r="C157" s="43"/>
      <c r="D157" s="43"/>
      <c r="E157" s="43"/>
      <c r="F157" s="43"/>
      <c r="G157" s="43"/>
      <c r="H157" s="43"/>
      <c r="I157" s="43"/>
      <c r="J157" s="43"/>
      <c r="K157" s="43"/>
      <c r="L157" s="43"/>
      <c r="M157" s="43"/>
      <c r="N157" s="41"/>
      <c r="O157" s="41"/>
      <c r="P157" s="41"/>
      <c r="Q157" s="41"/>
      <c r="R157" s="43"/>
      <c r="S157" s="43"/>
      <c r="T157" s="43"/>
      <c r="U157" s="43"/>
      <c r="V157" s="43"/>
      <c r="W157" s="43"/>
      <c r="X157" s="43"/>
      <c r="Y157" s="43"/>
      <c r="Z157" s="43"/>
      <c r="AA157" s="43"/>
      <c r="AB157" s="43"/>
      <c r="AC157" s="43"/>
      <c r="AD157" s="43"/>
      <c r="AE157" s="43"/>
      <c r="AF157" s="43"/>
      <c r="AG157" s="43"/>
      <c r="AH157" s="43"/>
      <c r="AI157" s="43"/>
      <c r="AJ157" s="43"/>
      <c r="AK157" s="43"/>
      <c r="AL157" s="43"/>
      <c r="AM157" s="43"/>
      <c r="AN157" s="43"/>
      <c r="AO157" s="43"/>
      <c r="AP157" s="43"/>
      <c r="AQ157" s="43"/>
      <c r="AR157" s="43"/>
      <c r="AS157" s="43"/>
      <c r="AT157" s="43"/>
      <c r="AU157" s="43"/>
      <c r="AV157" s="43"/>
      <c r="AW157" s="43"/>
      <c r="AX157" s="43"/>
      <c r="AY157" s="43"/>
      <c r="AZ157" s="43"/>
      <c r="BA157" s="43"/>
      <c r="BB157" s="43"/>
      <c r="BC157" s="43"/>
    </row>
    <row r="158" spans="1:55" x14ac:dyDescent="0.2">
      <c r="A158" s="43"/>
      <c r="B158" s="43"/>
      <c r="C158" s="43"/>
      <c r="D158" s="43"/>
      <c r="E158" s="43"/>
      <c r="F158" s="43"/>
      <c r="G158" s="43"/>
      <c r="H158" s="43"/>
      <c r="I158" s="43"/>
      <c r="J158" s="43"/>
      <c r="K158" s="43"/>
      <c r="L158" s="43"/>
      <c r="M158" s="43"/>
      <c r="N158" s="41"/>
      <c r="O158" s="41"/>
      <c r="P158" s="41"/>
      <c r="Q158" s="41"/>
      <c r="R158" s="43"/>
      <c r="S158" s="43"/>
      <c r="T158" s="43"/>
      <c r="U158" s="43"/>
      <c r="V158" s="43"/>
      <c r="W158" s="43"/>
      <c r="X158" s="43"/>
      <c r="Y158" s="43"/>
      <c r="Z158" s="43"/>
      <c r="AA158" s="43"/>
      <c r="AB158" s="43"/>
      <c r="AC158" s="43"/>
      <c r="AD158" s="43"/>
      <c r="AE158" s="43"/>
      <c r="AF158" s="43"/>
      <c r="AG158" s="43"/>
      <c r="AH158" s="43"/>
      <c r="AI158" s="43"/>
      <c r="AJ158" s="43"/>
      <c r="AK158" s="43"/>
      <c r="AL158" s="43"/>
      <c r="AM158" s="43"/>
      <c r="AN158" s="43"/>
      <c r="AO158" s="43"/>
      <c r="AP158" s="43"/>
      <c r="AQ158" s="43"/>
      <c r="AR158" s="43"/>
      <c r="AS158" s="43"/>
      <c r="AT158" s="43"/>
      <c r="AU158" s="43"/>
      <c r="AV158" s="43"/>
      <c r="AW158" s="43"/>
      <c r="AX158" s="43"/>
      <c r="AY158" s="43"/>
      <c r="AZ158" s="43"/>
      <c r="BA158" s="43"/>
      <c r="BB158" s="43"/>
      <c r="BC158" s="43"/>
    </row>
    <row r="159" spans="1:55" x14ac:dyDescent="0.2">
      <c r="A159" s="43"/>
      <c r="B159" s="43"/>
      <c r="C159" s="43"/>
      <c r="D159" s="43"/>
      <c r="E159" s="43"/>
      <c r="F159" s="43"/>
      <c r="G159" s="43"/>
      <c r="H159" s="43"/>
      <c r="I159" s="43"/>
      <c r="J159" s="43"/>
      <c r="K159" s="43"/>
      <c r="L159" s="43"/>
      <c r="M159" s="43"/>
      <c r="N159" s="41"/>
      <c r="O159" s="41"/>
      <c r="P159" s="41"/>
      <c r="Q159" s="41"/>
      <c r="R159" s="43"/>
      <c r="S159" s="43"/>
      <c r="T159" s="43"/>
      <c r="U159" s="43"/>
      <c r="V159" s="43"/>
      <c r="W159" s="43"/>
      <c r="X159" s="43"/>
      <c r="Y159" s="43"/>
      <c r="Z159" s="43"/>
      <c r="AA159" s="43"/>
      <c r="AB159" s="43"/>
      <c r="AC159" s="43"/>
      <c r="AD159" s="43"/>
      <c r="AE159" s="43"/>
      <c r="AF159" s="43"/>
      <c r="AG159" s="43"/>
      <c r="AH159" s="43"/>
      <c r="AI159" s="43"/>
      <c r="AJ159" s="43"/>
      <c r="AK159" s="43"/>
      <c r="AL159" s="43"/>
      <c r="AM159" s="43"/>
      <c r="AN159" s="43"/>
      <c r="AO159" s="43"/>
      <c r="AP159" s="43"/>
      <c r="AQ159" s="43"/>
      <c r="AR159" s="43"/>
      <c r="AS159" s="43"/>
      <c r="AT159" s="43"/>
      <c r="AU159" s="43"/>
      <c r="AV159" s="43"/>
      <c r="AW159" s="43"/>
      <c r="AX159" s="43"/>
      <c r="AY159" s="43"/>
      <c r="AZ159" s="43"/>
      <c r="BA159" s="43"/>
      <c r="BB159" s="43"/>
      <c r="BC159" s="43"/>
    </row>
    <row r="160" spans="1:55" x14ac:dyDescent="0.2">
      <c r="A160" s="43"/>
      <c r="B160" s="43"/>
      <c r="C160" s="43"/>
      <c r="D160" s="43"/>
      <c r="E160" s="43"/>
      <c r="F160" s="43"/>
      <c r="G160" s="43"/>
      <c r="H160" s="43"/>
      <c r="I160" s="43"/>
      <c r="J160" s="43"/>
      <c r="K160" s="43"/>
      <c r="L160" s="43"/>
      <c r="M160" s="43"/>
      <c r="N160" s="41"/>
      <c r="O160" s="41"/>
      <c r="P160" s="41"/>
      <c r="Q160" s="41"/>
      <c r="R160" s="43"/>
      <c r="S160" s="43"/>
      <c r="T160" s="43"/>
      <c r="U160" s="43"/>
      <c r="V160" s="43"/>
      <c r="W160" s="43"/>
      <c r="X160" s="43"/>
      <c r="Y160" s="43"/>
      <c r="Z160" s="43"/>
      <c r="AA160" s="43"/>
      <c r="AB160" s="43"/>
      <c r="AC160" s="43"/>
      <c r="AD160" s="43"/>
      <c r="AE160" s="43"/>
      <c r="AF160" s="43"/>
      <c r="AG160" s="43"/>
      <c r="AH160" s="43"/>
      <c r="AI160" s="43"/>
      <c r="AJ160" s="43"/>
      <c r="AK160" s="43"/>
      <c r="AL160" s="43"/>
      <c r="AM160" s="43"/>
      <c r="AN160" s="43"/>
      <c r="AO160" s="43"/>
      <c r="AP160" s="43"/>
      <c r="AQ160" s="43"/>
      <c r="AR160" s="43"/>
      <c r="AS160" s="43"/>
      <c r="AT160" s="43"/>
      <c r="AU160" s="43"/>
      <c r="AV160" s="43"/>
      <c r="AW160" s="43"/>
      <c r="AX160" s="43"/>
      <c r="AY160" s="43"/>
      <c r="AZ160" s="43"/>
      <c r="BA160" s="43"/>
      <c r="BB160" s="43"/>
      <c r="BC160" s="43"/>
    </row>
    <row r="161" spans="1:55" x14ac:dyDescent="0.2">
      <c r="A161" s="43"/>
      <c r="B161" s="43"/>
      <c r="C161" s="43"/>
      <c r="D161" s="43"/>
      <c r="E161" s="43"/>
      <c r="F161" s="43"/>
      <c r="G161" s="43"/>
      <c r="H161" s="43"/>
      <c r="I161" s="43"/>
      <c r="J161" s="43"/>
      <c r="K161" s="43"/>
      <c r="L161" s="43"/>
      <c r="M161" s="43"/>
      <c r="N161" s="41"/>
      <c r="O161" s="41"/>
      <c r="P161" s="41"/>
      <c r="Q161" s="41"/>
      <c r="R161" s="43"/>
      <c r="S161" s="43"/>
      <c r="T161" s="43"/>
      <c r="U161" s="43"/>
      <c r="V161" s="43"/>
      <c r="W161" s="43"/>
      <c r="X161" s="43"/>
      <c r="Y161" s="43"/>
      <c r="Z161" s="43"/>
      <c r="AA161" s="43"/>
      <c r="AB161" s="43"/>
      <c r="AC161" s="43"/>
      <c r="AD161" s="43"/>
      <c r="AE161" s="43"/>
      <c r="AF161" s="43"/>
      <c r="AG161" s="43"/>
      <c r="AH161" s="43"/>
      <c r="AI161" s="43"/>
      <c r="AJ161" s="43"/>
      <c r="AK161" s="43"/>
      <c r="AL161" s="43"/>
      <c r="AM161" s="43"/>
      <c r="AN161" s="43"/>
      <c r="AO161" s="43"/>
      <c r="AP161" s="43"/>
      <c r="AQ161" s="43"/>
      <c r="AR161" s="43"/>
      <c r="AS161" s="43"/>
      <c r="AT161" s="43"/>
      <c r="AU161" s="43"/>
      <c r="AV161" s="43"/>
      <c r="AW161" s="43"/>
      <c r="AX161" s="43"/>
      <c r="AY161" s="43"/>
      <c r="AZ161" s="43"/>
      <c r="BA161" s="43"/>
      <c r="BB161" s="43"/>
      <c r="BC161" s="43"/>
    </row>
    <row r="162" spans="1:55" x14ac:dyDescent="0.2">
      <c r="A162" s="43"/>
      <c r="B162" s="43"/>
      <c r="C162" s="43"/>
      <c r="D162" s="43"/>
      <c r="E162" s="43"/>
      <c r="F162" s="43"/>
      <c r="G162" s="43"/>
      <c r="H162" s="43"/>
      <c r="I162" s="43"/>
      <c r="J162" s="43"/>
      <c r="K162" s="43"/>
      <c r="L162" s="43"/>
      <c r="M162" s="43"/>
      <c r="N162" s="41"/>
      <c r="O162" s="41"/>
      <c r="P162" s="41"/>
      <c r="Q162" s="41"/>
      <c r="R162" s="43"/>
      <c r="S162" s="43"/>
      <c r="T162" s="43"/>
      <c r="U162" s="43"/>
      <c r="V162" s="43"/>
      <c r="W162" s="43"/>
      <c r="X162" s="43"/>
      <c r="Y162" s="43"/>
      <c r="Z162" s="43"/>
      <c r="AA162" s="43"/>
      <c r="AB162" s="43"/>
      <c r="AC162" s="43"/>
      <c r="AD162" s="43"/>
      <c r="AE162" s="43"/>
      <c r="AF162" s="43"/>
      <c r="AG162" s="43"/>
      <c r="AH162" s="43"/>
      <c r="AI162" s="43"/>
      <c r="AJ162" s="43"/>
      <c r="AK162" s="43"/>
      <c r="AL162" s="43"/>
      <c r="AM162" s="43"/>
      <c r="AN162" s="43"/>
      <c r="AO162" s="43"/>
      <c r="AP162" s="43"/>
      <c r="AQ162" s="43"/>
      <c r="AR162" s="43"/>
      <c r="AS162" s="43"/>
      <c r="AT162" s="43"/>
      <c r="AU162" s="43"/>
      <c r="AV162" s="43"/>
      <c r="AW162" s="43"/>
      <c r="AX162" s="43"/>
      <c r="AY162" s="43"/>
      <c r="AZ162" s="43"/>
      <c r="BA162" s="43"/>
      <c r="BB162" s="43"/>
      <c r="BC162" s="43"/>
    </row>
    <row r="163" spans="1:55" x14ac:dyDescent="0.2">
      <c r="A163" s="43"/>
      <c r="B163" s="43"/>
      <c r="C163" s="43"/>
      <c r="D163" s="43"/>
      <c r="E163" s="43"/>
      <c r="F163" s="43"/>
      <c r="G163" s="43"/>
      <c r="H163" s="43"/>
      <c r="I163" s="43"/>
      <c r="J163" s="43"/>
      <c r="K163" s="43"/>
      <c r="L163" s="43"/>
      <c r="M163" s="43"/>
      <c r="N163" s="41"/>
      <c r="O163" s="41"/>
      <c r="P163" s="41"/>
      <c r="Q163" s="41"/>
      <c r="R163" s="43"/>
      <c r="S163" s="43"/>
      <c r="T163" s="43"/>
      <c r="U163" s="43"/>
      <c r="V163" s="43"/>
      <c r="W163" s="43"/>
      <c r="X163" s="43"/>
      <c r="Y163" s="43"/>
      <c r="Z163" s="43"/>
      <c r="AA163" s="43"/>
      <c r="AB163" s="43"/>
      <c r="AC163" s="43"/>
      <c r="AD163" s="43"/>
      <c r="AE163" s="43"/>
      <c r="AF163" s="43"/>
      <c r="AG163" s="43"/>
      <c r="AH163" s="43"/>
      <c r="AI163" s="43"/>
      <c r="AJ163" s="43"/>
      <c r="AK163" s="43"/>
      <c r="AL163" s="43"/>
      <c r="AM163" s="43"/>
      <c r="AN163" s="43"/>
      <c r="AO163" s="43"/>
      <c r="AP163" s="43"/>
      <c r="AQ163" s="43"/>
      <c r="AR163" s="43"/>
      <c r="AS163" s="43"/>
      <c r="AT163" s="43"/>
      <c r="AU163" s="43"/>
      <c r="AV163" s="43"/>
      <c r="AW163" s="43"/>
      <c r="AX163" s="43"/>
      <c r="AY163" s="43"/>
      <c r="AZ163" s="43"/>
      <c r="BA163" s="43"/>
      <c r="BB163" s="43"/>
      <c r="BC163" s="43"/>
    </row>
    <row r="164" spans="1:55" x14ac:dyDescent="0.2">
      <c r="A164" s="43"/>
      <c r="B164" s="43"/>
      <c r="C164" s="43"/>
      <c r="D164" s="43"/>
      <c r="E164" s="43"/>
      <c r="F164" s="43"/>
      <c r="G164" s="43"/>
      <c r="H164" s="43"/>
      <c r="I164" s="43"/>
      <c r="J164" s="43"/>
      <c r="K164" s="43"/>
      <c r="L164" s="43"/>
      <c r="M164" s="43"/>
      <c r="N164" s="41"/>
      <c r="O164" s="41"/>
      <c r="P164" s="41"/>
      <c r="Q164" s="41"/>
      <c r="R164" s="43"/>
      <c r="S164" s="43"/>
      <c r="T164" s="43"/>
      <c r="U164" s="43"/>
      <c r="V164" s="43"/>
      <c r="W164" s="43"/>
      <c r="X164" s="43"/>
      <c r="Y164" s="43"/>
      <c r="Z164" s="43"/>
      <c r="AA164" s="43"/>
      <c r="AB164" s="43"/>
      <c r="AC164" s="43"/>
      <c r="AD164" s="43"/>
      <c r="AE164" s="43"/>
      <c r="AF164" s="43"/>
      <c r="AG164" s="43"/>
      <c r="AH164" s="43"/>
      <c r="AI164" s="43"/>
      <c r="AJ164" s="43"/>
      <c r="AK164" s="43"/>
      <c r="AL164" s="43"/>
      <c r="AM164" s="43"/>
      <c r="AN164" s="43"/>
      <c r="AO164" s="43"/>
      <c r="AP164" s="43"/>
      <c r="AQ164" s="43"/>
      <c r="AR164" s="43"/>
      <c r="AS164" s="43"/>
      <c r="AT164" s="43"/>
      <c r="AU164" s="43"/>
      <c r="AV164" s="43"/>
      <c r="AW164" s="43"/>
      <c r="AX164" s="43"/>
      <c r="AY164" s="43"/>
      <c r="AZ164" s="43"/>
      <c r="BA164" s="43"/>
      <c r="BB164" s="43"/>
      <c r="BC164" s="43"/>
    </row>
    <row r="165" spans="1:55" x14ac:dyDescent="0.2">
      <c r="A165" s="43"/>
      <c r="B165" s="43"/>
      <c r="C165" s="43"/>
      <c r="D165" s="43"/>
      <c r="E165" s="43"/>
      <c r="F165" s="43"/>
      <c r="G165" s="43"/>
      <c r="H165" s="43"/>
      <c r="I165" s="43"/>
      <c r="J165" s="43"/>
      <c r="K165" s="43"/>
      <c r="L165" s="43"/>
      <c r="M165" s="43"/>
      <c r="N165" s="41"/>
      <c r="O165" s="41"/>
      <c r="P165" s="41"/>
      <c r="Q165" s="41"/>
      <c r="R165" s="43"/>
      <c r="S165" s="43"/>
      <c r="T165" s="43"/>
      <c r="U165" s="43"/>
      <c r="V165" s="43"/>
      <c r="W165" s="43"/>
      <c r="X165" s="43"/>
      <c r="Y165" s="43"/>
      <c r="Z165" s="43"/>
      <c r="AA165" s="43"/>
      <c r="AB165" s="43"/>
      <c r="AC165" s="43"/>
      <c r="AD165" s="43"/>
      <c r="AE165" s="43"/>
      <c r="AF165" s="43"/>
      <c r="AG165" s="43"/>
      <c r="AH165" s="43"/>
      <c r="AI165" s="43"/>
      <c r="AJ165" s="43"/>
      <c r="AK165" s="43"/>
      <c r="AL165" s="43"/>
      <c r="AM165" s="43"/>
      <c r="AN165" s="43"/>
      <c r="AO165" s="43"/>
      <c r="AP165" s="43"/>
      <c r="AQ165" s="43"/>
      <c r="AR165" s="43"/>
      <c r="AS165" s="43"/>
      <c r="AT165" s="43"/>
      <c r="AU165" s="43"/>
      <c r="AV165" s="43"/>
      <c r="AW165" s="43"/>
      <c r="AX165" s="43"/>
      <c r="AY165" s="43"/>
      <c r="AZ165" s="43"/>
      <c r="BA165" s="43"/>
      <c r="BB165" s="43"/>
      <c r="BC165" s="43"/>
    </row>
    <row r="166" spans="1:55" x14ac:dyDescent="0.2">
      <c r="A166" s="43"/>
      <c r="B166" s="43"/>
      <c r="C166" s="43"/>
      <c r="D166" s="43"/>
      <c r="E166" s="43"/>
      <c r="F166" s="43"/>
      <c r="G166" s="43"/>
      <c r="H166" s="43"/>
      <c r="I166" s="43"/>
      <c r="J166" s="43"/>
      <c r="K166" s="43"/>
      <c r="L166" s="43"/>
      <c r="M166" s="43"/>
      <c r="N166" s="41"/>
      <c r="O166" s="41"/>
      <c r="P166" s="41"/>
      <c r="Q166" s="41"/>
      <c r="R166" s="43"/>
      <c r="S166" s="43"/>
      <c r="T166" s="43"/>
      <c r="U166" s="43"/>
      <c r="V166" s="43"/>
      <c r="W166" s="43"/>
      <c r="X166" s="43"/>
      <c r="Y166" s="43"/>
      <c r="Z166" s="43"/>
      <c r="AA166" s="43"/>
      <c r="AB166" s="43"/>
      <c r="AC166" s="43"/>
      <c r="AD166" s="43"/>
      <c r="AE166" s="43"/>
      <c r="AF166" s="43"/>
      <c r="AG166" s="43"/>
      <c r="AH166" s="43"/>
      <c r="AI166" s="43"/>
      <c r="AJ166" s="43"/>
      <c r="AK166" s="43"/>
      <c r="AL166" s="43"/>
      <c r="AM166" s="43"/>
      <c r="AN166" s="43"/>
      <c r="AO166" s="43"/>
      <c r="AP166" s="43"/>
      <c r="AQ166" s="43"/>
      <c r="AR166" s="43"/>
      <c r="AS166" s="43"/>
      <c r="AT166" s="43"/>
      <c r="AU166" s="43"/>
      <c r="AV166" s="43"/>
      <c r="AW166" s="43"/>
      <c r="AX166" s="43"/>
      <c r="AY166" s="43"/>
      <c r="AZ166" s="43"/>
      <c r="BA166" s="43"/>
      <c r="BB166" s="43"/>
      <c r="BC166" s="43"/>
    </row>
    <row r="167" spans="1:55" x14ac:dyDescent="0.2">
      <c r="A167" s="43"/>
      <c r="B167" s="43"/>
      <c r="C167" s="43"/>
      <c r="D167" s="43"/>
      <c r="E167" s="43"/>
      <c r="F167" s="43"/>
      <c r="G167" s="43"/>
      <c r="H167" s="43"/>
      <c r="I167" s="43"/>
      <c r="J167" s="43"/>
      <c r="K167" s="43"/>
      <c r="L167" s="43"/>
      <c r="M167" s="43"/>
      <c r="N167" s="41"/>
      <c r="O167" s="41"/>
      <c r="P167" s="41"/>
      <c r="Q167" s="41"/>
      <c r="R167" s="43"/>
      <c r="S167" s="43"/>
      <c r="T167" s="43"/>
      <c r="U167" s="43"/>
      <c r="V167" s="43"/>
      <c r="W167" s="43"/>
      <c r="X167" s="43"/>
      <c r="Y167" s="43"/>
      <c r="Z167" s="43"/>
      <c r="AA167" s="43"/>
      <c r="AB167" s="43"/>
      <c r="AC167" s="43"/>
      <c r="AD167" s="43"/>
      <c r="AE167" s="43"/>
      <c r="AF167" s="43"/>
      <c r="AG167" s="43"/>
      <c r="AH167" s="43"/>
      <c r="AI167" s="43"/>
      <c r="AJ167" s="43"/>
      <c r="AK167" s="43"/>
      <c r="AL167" s="43"/>
      <c r="AM167" s="43"/>
      <c r="AN167" s="43"/>
      <c r="AO167" s="43"/>
      <c r="AP167" s="43"/>
      <c r="AQ167" s="43"/>
      <c r="AR167" s="43"/>
      <c r="AS167" s="43"/>
      <c r="AT167" s="43"/>
      <c r="AU167" s="43"/>
      <c r="AV167" s="43"/>
      <c r="AW167" s="43"/>
      <c r="AX167" s="43"/>
      <c r="AY167" s="43"/>
      <c r="AZ167" s="43"/>
      <c r="BA167" s="43"/>
      <c r="BB167" s="43"/>
      <c r="BC167" s="43"/>
    </row>
    <row r="168" spans="1:55" x14ac:dyDescent="0.2">
      <c r="A168" s="43"/>
      <c r="B168" s="43"/>
      <c r="C168" s="43"/>
      <c r="D168" s="43"/>
      <c r="E168" s="43"/>
      <c r="F168" s="43"/>
      <c r="G168" s="43"/>
      <c r="H168" s="43"/>
      <c r="I168" s="43"/>
      <c r="J168" s="43"/>
      <c r="K168" s="43"/>
      <c r="L168" s="43"/>
      <c r="M168" s="43"/>
      <c r="N168" s="41"/>
      <c r="O168" s="41"/>
      <c r="P168" s="41"/>
      <c r="Q168" s="41"/>
      <c r="R168" s="43"/>
      <c r="S168" s="43"/>
      <c r="T168" s="43"/>
      <c r="U168" s="43"/>
      <c r="V168" s="43"/>
      <c r="W168" s="43"/>
      <c r="X168" s="43"/>
      <c r="Y168" s="43"/>
      <c r="Z168" s="43"/>
      <c r="AA168" s="43"/>
      <c r="AB168" s="43"/>
      <c r="AC168" s="43"/>
      <c r="AD168" s="43"/>
      <c r="AE168" s="43"/>
      <c r="AF168" s="43"/>
      <c r="AG168" s="43"/>
      <c r="AH168" s="43"/>
      <c r="AI168" s="43"/>
      <c r="AJ168" s="43"/>
      <c r="AK168" s="43"/>
      <c r="AL168" s="43"/>
      <c r="AM168" s="43"/>
      <c r="AN168" s="43"/>
      <c r="AO168" s="43"/>
      <c r="AP168" s="43"/>
      <c r="AQ168" s="43"/>
      <c r="AR168" s="43"/>
      <c r="AS168" s="43"/>
      <c r="AT168" s="43"/>
      <c r="AU168" s="43"/>
      <c r="AV168" s="43"/>
      <c r="AW168" s="43"/>
      <c r="AX168" s="43"/>
      <c r="AY168" s="43"/>
      <c r="AZ168" s="43"/>
      <c r="BA168" s="43"/>
      <c r="BB168" s="43"/>
      <c r="BC168" s="43"/>
    </row>
    <row r="169" spans="1:55" x14ac:dyDescent="0.2">
      <c r="A169" s="43"/>
      <c r="B169" s="43"/>
      <c r="C169" s="43"/>
      <c r="D169" s="43"/>
      <c r="E169" s="43"/>
      <c r="F169" s="43"/>
      <c r="G169" s="43"/>
      <c r="H169" s="43"/>
      <c r="I169" s="43"/>
      <c r="J169" s="43"/>
      <c r="K169" s="43"/>
      <c r="L169" s="43"/>
      <c r="M169" s="43"/>
      <c r="N169" s="41"/>
      <c r="O169" s="41"/>
      <c r="P169" s="41"/>
      <c r="Q169" s="41"/>
      <c r="R169" s="43"/>
      <c r="S169" s="43"/>
      <c r="T169" s="43"/>
      <c r="U169" s="43"/>
      <c r="V169" s="43"/>
      <c r="W169" s="43"/>
      <c r="X169" s="43"/>
      <c r="Y169" s="43"/>
      <c r="Z169" s="43"/>
      <c r="AA169" s="43"/>
      <c r="AB169" s="43"/>
      <c r="AC169" s="43"/>
      <c r="AD169" s="43"/>
      <c r="AE169" s="43"/>
      <c r="AF169" s="43"/>
      <c r="AG169" s="43"/>
      <c r="AH169" s="43"/>
      <c r="AI169" s="43"/>
      <c r="AJ169" s="43"/>
      <c r="AK169" s="43"/>
      <c r="AL169" s="43"/>
      <c r="AM169" s="43"/>
      <c r="AN169" s="43"/>
      <c r="AO169" s="43"/>
      <c r="AP169" s="43"/>
      <c r="AQ169" s="43"/>
      <c r="AR169" s="43"/>
      <c r="AS169" s="43"/>
      <c r="AT169" s="43"/>
      <c r="AU169" s="43"/>
      <c r="AV169" s="43"/>
      <c r="AW169" s="43"/>
      <c r="AX169" s="43"/>
      <c r="AY169" s="43"/>
      <c r="AZ169" s="43"/>
      <c r="BA169" s="43"/>
      <c r="BB169" s="43"/>
      <c r="BC169" s="43"/>
    </row>
    <row r="170" spans="1:55" x14ac:dyDescent="0.2">
      <c r="A170" s="43"/>
      <c r="B170" s="43"/>
      <c r="C170" s="43"/>
      <c r="D170" s="43"/>
      <c r="E170" s="43"/>
      <c r="F170" s="43"/>
      <c r="G170" s="43"/>
      <c r="H170" s="43"/>
      <c r="I170" s="43"/>
      <c r="J170" s="43"/>
      <c r="K170" s="43"/>
      <c r="L170" s="43"/>
      <c r="M170" s="43"/>
      <c r="N170" s="41"/>
      <c r="O170" s="41"/>
      <c r="P170" s="41"/>
      <c r="Q170" s="41"/>
      <c r="R170" s="43"/>
      <c r="S170" s="43"/>
      <c r="T170" s="43"/>
      <c r="U170" s="43"/>
      <c r="V170" s="43"/>
      <c r="W170" s="43"/>
      <c r="X170" s="43"/>
      <c r="Y170" s="43"/>
      <c r="Z170" s="43"/>
      <c r="AA170" s="43"/>
      <c r="AB170" s="43"/>
      <c r="AC170" s="43"/>
      <c r="AD170" s="43"/>
      <c r="AE170" s="43"/>
      <c r="AF170" s="43"/>
      <c r="AG170" s="43"/>
      <c r="AH170" s="43"/>
      <c r="AI170" s="43"/>
      <c r="AJ170" s="43"/>
      <c r="AK170" s="43"/>
      <c r="AL170" s="43"/>
      <c r="AM170" s="43"/>
      <c r="AN170" s="43"/>
      <c r="AO170" s="43"/>
      <c r="AP170" s="43"/>
      <c r="AQ170" s="43"/>
      <c r="AR170" s="43"/>
      <c r="AS170" s="43"/>
      <c r="AT170" s="43"/>
      <c r="AU170" s="43"/>
      <c r="AV170" s="43"/>
      <c r="AW170" s="43"/>
      <c r="AX170" s="43"/>
      <c r="AY170" s="43"/>
      <c r="AZ170" s="43"/>
      <c r="BA170" s="43"/>
      <c r="BB170" s="43"/>
      <c r="BC170" s="43"/>
    </row>
    <row r="171" spans="1:55" x14ac:dyDescent="0.2">
      <c r="A171" s="43"/>
      <c r="B171" s="43"/>
      <c r="C171" s="43"/>
      <c r="D171" s="43"/>
      <c r="E171" s="43"/>
      <c r="F171" s="43"/>
      <c r="G171" s="43"/>
      <c r="H171" s="43"/>
      <c r="I171" s="43"/>
      <c r="J171" s="43"/>
      <c r="K171" s="43"/>
      <c r="L171" s="43"/>
      <c r="M171" s="43"/>
      <c r="N171" s="41"/>
      <c r="O171" s="41"/>
      <c r="P171" s="41"/>
      <c r="Q171" s="41"/>
      <c r="R171" s="43"/>
      <c r="S171" s="43"/>
      <c r="T171" s="43"/>
      <c r="U171" s="43"/>
      <c r="V171" s="43"/>
      <c r="W171" s="43"/>
      <c r="X171" s="43"/>
      <c r="Y171" s="43"/>
      <c r="Z171" s="43"/>
      <c r="AA171" s="43"/>
      <c r="AB171" s="43"/>
      <c r="AC171" s="43"/>
      <c r="AD171" s="43"/>
      <c r="AE171" s="43"/>
      <c r="AF171" s="43"/>
      <c r="AG171" s="43"/>
      <c r="AH171" s="43"/>
      <c r="AI171" s="43"/>
      <c r="AJ171" s="43"/>
      <c r="AK171" s="43"/>
      <c r="AL171" s="43"/>
      <c r="AM171" s="43"/>
      <c r="AN171" s="43"/>
      <c r="AO171" s="43"/>
      <c r="AP171" s="43"/>
      <c r="AQ171" s="43"/>
      <c r="AR171" s="43"/>
      <c r="AS171" s="43"/>
      <c r="AT171" s="43"/>
      <c r="AU171" s="43"/>
      <c r="AV171" s="43"/>
      <c r="AW171" s="43"/>
      <c r="AX171" s="43"/>
      <c r="AY171" s="43"/>
      <c r="AZ171" s="43"/>
      <c r="BA171" s="43"/>
      <c r="BB171" s="43"/>
      <c r="BC171" s="43"/>
    </row>
    <row r="172" spans="1:55" x14ac:dyDescent="0.2">
      <c r="A172" s="43"/>
      <c r="B172" s="43"/>
      <c r="C172" s="43"/>
      <c r="D172" s="43"/>
      <c r="E172" s="43"/>
      <c r="F172" s="43"/>
      <c r="G172" s="43"/>
      <c r="H172" s="43"/>
      <c r="I172" s="43"/>
      <c r="J172" s="43"/>
      <c r="K172" s="43"/>
      <c r="L172" s="43"/>
      <c r="M172" s="43"/>
      <c r="N172" s="41"/>
      <c r="O172" s="41"/>
      <c r="P172" s="41"/>
      <c r="Q172" s="41"/>
      <c r="R172" s="43"/>
      <c r="S172" s="43"/>
      <c r="T172" s="43"/>
      <c r="U172" s="43"/>
      <c r="V172" s="43"/>
      <c r="W172" s="43"/>
      <c r="X172" s="43"/>
      <c r="Y172" s="43"/>
      <c r="Z172" s="43"/>
      <c r="AA172" s="43"/>
      <c r="AB172" s="43"/>
      <c r="AC172" s="43"/>
      <c r="AD172" s="43"/>
      <c r="AE172" s="43"/>
      <c r="AF172" s="43"/>
      <c r="AG172" s="43"/>
      <c r="AH172" s="43"/>
      <c r="AI172" s="43"/>
      <c r="AJ172" s="43"/>
      <c r="AK172" s="43"/>
      <c r="AL172" s="43"/>
      <c r="AM172" s="43"/>
      <c r="AN172" s="43"/>
      <c r="AO172" s="43"/>
      <c r="AP172" s="43"/>
      <c r="AQ172" s="43"/>
      <c r="AR172" s="43"/>
      <c r="AS172" s="43"/>
      <c r="AT172" s="43"/>
      <c r="AU172" s="43"/>
      <c r="AV172" s="43"/>
      <c r="AW172" s="43"/>
      <c r="AX172" s="43"/>
      <c r="AY172" s="43"/>
      <c r="AZ172" s="43"/>
      <c r="BA172" s="43"/>
      <c r="BB172" s="43"/>
      <c r="BC172" s="43"/>
    </row>
    <row r="173" spans="1:55" x14ac:dyDescent="0.2">
      <c r="A173" s="43"/>
      <c r="B173" s="43"/>
      <c r="C173" s="43"/>
      <c r="D173" s="43"/>
      <c r="E173" s="43"/>
      <c r="F173" s="43"/>
      <c r="G173" s="43"/>
      <c r="H173" s="43"/>
      <c r="I173" s="43"/>
      <c r="J173" s="43"/>
      <c r="K173" s="43"/>
      <c r="L173" s="43"/>
      <c r="M173" s="43"/>
      <c r="N173" s="41"/>
      <c r="O173" s="41"/>
      <c r="P173" s="41"/>
      <c r="Q173" s="41"/>
      <c r="R173" s="43"/>
      <c r="S173" s="43"/>
      <c r="T173" s="43"/>
      <c r="U173" s="43"/>
      <c r="V173" s="43"/>
      <c r="W173" s="43"/>
      <c r="X173" s="43"/>
      <c r="Y173" s="43"/>
      <c r="Z173" s="43"/>
      <c r="AA173" s="43"/>
      <c r="AB173" s="43"/>
      <c r="AC173" s="43"/>
      <c r="AD173" s="43"/>
      <c r="AE173" s="43"/>
      <c r="AF173" s="43"/>
      <c r="AG173" s="43"/>
      <c r="AH173" s="43"/>
      <c r="AI173" s="43"/>
      <c r="AJ173" s="43"/>
      <c r="AK173" s="43"/>
      <c r="AL173" s="43"/>
      <c r="AM173" s="43"/>
      <c r="AN173" s="43"/>
      <c r="AO173" s="43"/>
      <c r="AP173" s="43"/>
      <c r="AQ173" s="43"/>
      <c r="AR173" s="43"/>
      <c r="AS173" s="43"/>
      <c r="AT173" s="43"/>
      <c r="AU173" s="43"/>
      <c r="AV173" s="43"/>
      <c r="AW173" s="43"/>
      <c r="AX173" s="43"/>
      <c r="AY173" s="43"/>
      <c r="AZ173" s="43"/>
      <c r="BA173" s="43"/>
      <c r="BB173" s="43"/>
      <c r="BC173" s="43"/>
    </row>
  </sheetData>
  <pageMargins left="0.7" right="0.7" top="1.1437499999999998" bottom="1.1437499999999998" header="0.75" footer="0.75"/>
  <pageSetup paperSize="0" fitToWidth="0" fitToHeight="0" orientation="portrait" horizontalDpi="0" verticalDpi="0" copies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AG119"/>
  <sheetViews>
    <sheetView zoomScale="138" workbookViewId="0">
      <selection activeCell="J16" sqref="J16:N23"/>
    </sheetView>
  </sheetViews>
  <sheetFormatPr baseColWidth="10" defaultColWidth="8.83203125" defaultRowHeight="15" x14ac:dyDescent="0.2"/>
  <cols>
    <col min="1" max="1" width="1.83203125" customWidth="1"/>
    <col min="2" max="2" width="13.6640625" customWidth="1"/>
    <col min="3" max="3" width="9.5" customWidth="1"/>
    <col min="4" max="4" width="10.5" customWidth="1"/>
    <col min="5" max="5" width="8.6640625" customWidth="1"/>
    <col min="6" max="6" width="11.5" customWidth="1"/>
    <col min="7" max="7" width="9" customWidth="1"/>
    <col min="8" max="8" width="13.83203125" customWidth="1"/>
    <col min="9" max="9" width="2.1640625" customWidth="1"/>
    <col min="10" max="10" width="17.33203125" customWidth="1"/>
    <col min="11" max="11" width="28.1640625" customWidth="1"/>
    <col min="12" max="12" width="2.6640625" customWidth="1"/>
    <col min="13" max="13" width="19.6640625" customWidth="1"/>
    <col min="14" max="14" width="16.1640625" customWidth="1"/>
    <col min="15" max="17" width="16" customWidth="1"/>
    <col min="18" max="1026" width="12.1640625" customWidth="1"/>
  </cols>
  <sheetData>
    <row r="1" spans="2:33" ht="6" customHeight="1" thickBot="1" x14ac:dyDescent="0.25"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  <c r="AC1" s="33"/>
      <c r="AD1" s="33"/>
      <c r="AE1" s="33"/>
      <c r="AF1" s="33"/>
      <c r="AG1" s="33"/>
    </row>
    <row r="2" spans="2:33" ht="15" customHeight="1" x14ac:dyDescent="0.2">
      <c r="B2" s="108" t="s">
        <v>54</v>
      </c>
      <c r="C2" s="109" t="s">
        <v>186</v>
      </c>
      <c r="D2" s="109" t="s">
        <v>187</v>
      </c>
      <c r="E2" s="110" t="s">
        <v>188</v>
      </c>
      <c r="F2" s="110" t="s">
        <v>190</v>
      </c>
      <c r="G2" s="110" t="s">
        <v>189</v>
      </c>
      <c r="H2" s="110" t="s">
        <v>55</v>
      </c>
      <c r="I2" s="33"/>
      <c r="J2" s="195" t="s">
        <v>173</v>
      </c>
      <c r="K2" s="196" t="s">
        <v>174</v>
      </c>
      <c r="L2" s="197"/>
      <c r="M2" s="198" t="s">
        <v>175</v>
      </c>
      <c r="N2" s="199" t="s">
        <v>174</v>
      </c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</row>
    <row r="3" spans="2:33" ht="15.75" customHeight="1" x14ac:dyDescent="0.2">
      <c r="B3" s="111" t="s">
        <v>56</v>
      </c>
      <c r="C3" s="45">
        <f>'Income Statement'!B17</f>
        <v>1600</v>
      </c>
      <c r="D3" s="45">
        <f>'Income Statement'!B$41</f>
        <v>216</v>
      </c>
      <c r="E3" s="223">
        <f>('Income Statement'!B$11)/'Balance Sheet'!C3</f>
        <v>0</v>
      </c>
      <c r="F3" s="116">
        <f>'Income Statement'!AF2+'Income Statement'!B24</f>
        <v>350</v>
      </c>
      <c r="G3" s="193">
        <f t="shared" ref="G3:G15" si="0">H3/C3</f>
        <v>0.86499999999999999</v>
      </c>
      <c r="H3" s="118">
        <f>'Balance Sheet'!$C3-'Balance Sheet'!$D3</f>
        <v>1384</v>
      </c>
      <c r="I3" s="33"/>
      <c r="J3" s="220" t="s">
        <v>176</v>
      </c>
      <c r="K3" s="200"/>
      <c r="L3" s="197"/>
      <c r="M3" s="201" t="s">
        <v>177</v>
      </c>
      <c r="N3" s="202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</row>
    <row r="4" spans="2:33" x14ac:dyDescent="0.2">
      <c r="B4" s="111" t="s">
        <v>57</v>
      </c>
      <c r="C4" s="45">
        <f>'Income Statement'!C$17</f>
        <v>1600</v>
      </c>
      <c r="D4" s="45">
        <f>'Income Statement'!C$41</f>
        <v>216</v>
      </c>
      <c r="E4" s="223">
        <f>('Income Statement'!C$11)/'Balance Sheet'!C4</f>
        <v>0</v>
      </c>
      <c r="F4" s="116">
        <f>'Income Statement'!C24+F3</f>
        <v>350</v>
      </c>
      <c r="G4" s="193">
        <f t="shared" si="0"/>
        <v>0.86499999999999999</v>
      </c>
      <c r="H4" s="118">
        <f>'Balance Sheet'!$C4-'Balance Sheet'!$D4</f>
        <v>1384</v>
      </c>
      <c r="I4" s="33"/>
      <c r="J4" s="203"/>
      <c r="K4" s="200"/>
      <c r="L4" s="197"/>
      <c r="M4" s="201" t="s">
        <v>178</v>
      </c>
      <c r="N4" s="202"/>
      <c r="O4" s="33"/>
      <c r="P4" s="33"/>
      <c r="Q4" s="33"/>
      <c r="R4" s="33"/>
      <c r="S4" s="33"/>
      <c r="T4" s="33"/>
      <c r="U4" s="33"/>
      <c r="V4" s="33"/>
      <c r="W4" s="33"/>
      <c r="X4" s="33"/>
      <c r="Y4" s="33"/>
      <c r="Z4" s="33"/>
      <c r="AA4" s="33"/>
      <c r="AB4" s="33"/>
      <c r="AC4" s="33"/>
      <c r="AD4" s="33"/>
      <c r="AE4" s="33"/>
      <c r="AF4" s="33"/>
      <c r="AG4" s="33"/>
    </row>
    <row r="5" spans="2:33" x14ac:dyDescent="0.2">
      <c r="B5" s="111" t="s">
        <v>58</v>
      </c>
      <c r="C5" s="45">
        <f>'Income Statement'!D17</f>
        <v>1600</v>
      </c>
      <c r="D5" s="45">
        <f>'Income Statement'!D$41</f>
        <v>216</v>
      </c>
      <c r="E5" s="223">
        <f>('Income Statement'!D$11)/'Balance Sheet'!C5</f>
        <v>0</v>
      </c>
      <c r="F5" s="116">
        <f>F4+'Income Statement'!D24</f>
        <v>350</v>
      </c>
      <c r="G5" s="193">
        <f t="shared" si="0"/>
        <v>0.86499999999999999</v>
      </c>
      <c r="H5" s="118">
        <f>'Balance Sheet'!$C5-'Balance Sheet'!$D5</f>
        <v>1384</v>
      </c>
      <c r="I5" s="33"/>
      <c r="J5" s="203"/>
      <c r="K5" s="200"/>
      <c r="L5" s="197"/>
      <c r="M5" s="201" t="s">
        <v>179</v>
      </c>
      <c r="N5" s="202"/>
      <c r="O5" s="33"/>
      <c r="P5" s="33"/>
      <c r="Q5" s="33"/>
      <c r="R5" s="33"/>
      <c r="S5" s="33"/>
      <c r="T5" s="33"/>
      <c r="U5" s="33"/>
      <c r="V5" s="33"/>
      <c r="W5" s="33"/>
      <c r="X5" s="33"/>
      <c r="Y5" s="33"/>
      <c r="Z5" s="33"/>
      <c r="AA5" s="33"/>
      <c r="AB5" s="33"/>
      <c r="AC5" s="33"/>
      <c r="AD5" s="33"/>
      <c r="AE5" s="33"/>
      <c r="AF5" s="33"/>
      <c r="AG5" s="33"/>
    </row>
    <row r="6" spans="2:33" x14ac:dyDescent="0.2">
      <c r="B6" s="111" t="s">
        <v>59</v>
      </c>
      <c r="C6" s="45">
        <f>'Income Statement'!E$17</f>
        <v>1600</v>
      </c>
      <c r="D6" s="45">
        <f>'Income Statement'!E$41</f>
        <v>216</v>
      </c>
      <c r="E6" s="223">
        <f>('Income Statement'!E$11)/'Balance Sheet'!C6</f>
        <v>0</v>
      </c>
      <c r="F6" s="116">
        <f>F5+'Income Statement'!E24</f>
        <v>350</v>
      </c>
      <c r="G6" s="193">
        <f t="shared" si="0"/>
        <v>0.86499999999999999</v>
      </c>
      <c r="H6" s="118">
        <f>'Balance Sheet'!$C6-'Balance Sheet'!$D6</f>
        <v>1384</v>
      </c>
      <c r="I6" s="33"/>
      <c r="J6" s="204" t="s">
        <v>180</v>
      </c>
      <c r="K6" s="200"/>
      <c r="L6" s="197"/>
      <c r="M6" s="201" t="s">
        <v>181</v>
      </c>
      <c r="N6" s="202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  <c r="AC6" s="33"/>
      <c r="AD6" s="33"/>
      <c r="AE6" s="33"/>
      <c r="AF6" s="33"/>
      <c r="AG6" s="33"/>
    </row>
    <row r="7" spans="2:33" ht="15" customHeight="1" x14ac:dyDescent="0.2">
      <c r="B7" s="111" t="s">
        <v>60</v>
      </c>
      <c r="C7" s="45">
        <f>'Income Statement'!F17</f>
        <v>1600</v>
      </c>
      <c r="D7" s="45">
        <f>'Income Statement'!F$41</f>
        <v>216</v>
      </c>
      <c r="E7" s="223">
        <f>('Income Statement'!F$11)/'Balance Sheet'!C7</f>
        <v>0</v>
      </c>
      <c r="F7" s="116">
        <f>F6+'Income Statement'!F24</f>
        <v>350</v>
      </c>
      <c r="G7" s="193">
        <f t="shared" si="0"/>
        <v>0.86499999999999999</v>
      </c>
      <c r="H7" s="118">
        <f>'Balance Sheet'!$C7-'Balance Sheet'!$D7</f>
        <v>1384</v>
      </c>
      <c r="I7" s="33"/>
      <c r="J7" s="205"/>
      <c r="K7" s="200"/>
      <c r="L7" s="197"/>
      <c r="M7" s="201" t="s">
        <v>182</v>
      </c>
      <c r="N7" s="202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  <c r="Z7" s="33"/>
      <c r="AA7" s="33"/>
      <c r="AB7" s="33"/>
      <c r="AC7" s="33"/>
      <c r="AD7" s="33"/>
      <c r="AE7" s="33"/>
      <c r="AF7" s="33"/>
      <c r="AG7" s="33"/>
    </row>
    <row r="8" spans="2:33" ht="15.75" customHeight="1" x14ac:dyDescent="0.2">
      <c r="B8" s="111" t="s">
        <v>61</v>
      </c>
      <c r="C8" s="45">
        <f>'Income Statement'!G17</f>
        <v>1600</v>
      </c>
      <c r="D8" s="45">
        <f>'Income Statement'!G$41</f>
        <v>216</v>
      </c>
      <c r="E8" s="223">
        <f>('Income Statement'!G$11)/'Balance Sheet'!C8</f>
        <v>0</v>
      </c>
      <c r="F8" s="116">
        <f>F7+'Income Statement'!C28</f>
        <v>350</v>
      </c>
      <c r="G8" s="193">
        <f t="shared" si="0"/>
        <v>0.86499999999999999</v>
      </c>
      <c r="H8" s="118">
        <f>'Balance Sheet'!$C8-'Balance Sheet'!$D8</f>
        <v>1384</v>
      </c>
      <c r="I8" s="33"/>
      <c r="J8" s="205"/>
      <c r="K8" s="200"/>
      <c r="L8" s="197"/>
      <c r="M8" s="201" t="s">
        <v>183</v>
      </c>
      <c r="N8" s="202"/>
      <c r="O8" s="33"/>
      <c r="P8" s="33"/>
      <c r="Q8" s="33"/>
      <c r="R8" s="33"/>
      <c r="S8" s="33"/>
      <c r="T8" s="33"/>
      <c r="U8" s="33"/>
      <c r="V8" s="33"/>
      <c r="W8" s="33"/>
      <c r="X8" s="33"/>
      <c r="Y8" s="33"/>
      <c r="Z8" s="33"/>
      <c r="AA8" s="33"/>
      <c r="AB8" s="33"/>
      <c r="AC8" s="33"/>
      <c r="AD8" s="33"/>
      <c r="AE8" s="33"/>
      <c r="AF8" s="33"/>
      <c r="AG8" s="33"/>
    </row>
    <row r="9" spans="2:33" x14ac:dyDescent="0.2">
      <c r="B9" s="111" t="s">
        <v>62</v>
      </c>
      <c r="C9" s="45">
        <f>'Income Statement'!H17</f>
        <v>1600</v>
      </c>
      <c r="D9" s="45">
        <f>'Income Statement'!H$41</f>
        <v>216</v>
      </c>
      <c r="E9" s="223">
        <f>('Income Statement'!H$11)/'Balance Sheet'!C9</f>
        <v>0</v>
      </c>
      <c r="F9" s="116">
        <f>F8+'Income Statement'!G24</f>
        <v>350</v>
      </c>
      <c r="G9" s="193">
        <f t="shared" si="0"/>
        <v>0.86499999999999999</v>
      </c>
      <c r="H9" s="118">
        <f>'Balance Sheet'!$C9-'Balance Sheet'!$D9</f>
        <v>1384</v>
      </c>
      <c r="I9" s="33"/>
      <c r="J9" s="205"/>
      <c r="K9" s="200"/>
      <c r="L9" s="197"/>
      <c r="M9" s="201"/>
      <c r="N9" s="202"/>
      <c r="O9" s="33"/>
      <c r="P9" s="33"/>
      <c r="Q9" s="33"/>
      <c r="R9" s="33"/>
      <c r="S9" s="33"/>
      <c r="T9" s="33"/>
      <c r="U9" s="33"/>
      <c r="V9" s="33"/>
      <c r="W9" s="33"/>
      <c r="X9" s="33"/>
      <c r="Y9" s="33"/>
      <c r="Z9" s="33"/>
      <c r="AA9" s="33"/>
      <c r="AB9" s="33"/>
      <c r="AC9" s="33"/>
      <c r="AD9" s="33"/>
      <c r="AE9" s="33"/>
      <c r="AF9" s="33"/>
      <c r="AG9" s="33"/>
    </row>
    <row r="10" spans="2:33" x14ac:dyDescent="0.2">
      <c r="B10" s="111" t="s">
        <v>63</v>
      </c>
      <c r="C10" s="45">
        <f>'Income Statement'!I$17</f>
        <v>1600</v>
      </c>
      <c r="D10" s="45">
        <f>'Income Statement'!I$41</f>
        <v>216</v>
      </c>
      <c r="E10" s="223">
        <f>('Income Statement'!I$11)/'Balance Sheet'!C10</f>
        <v>0</v>
      </c>
      <c r="F10" s="116">
        <f>F9+'Income Statement'!I24</f>
        <v>350</v>
      </c>
      <c r="G10" s="193">
        <f t="shared" si="0"/>
        <v>0.86499999999999999</v>
      </c>
      <c r="H10" s="118">
        <f>'Balance Sheet'!$C10-'Balance Sheet'!$D10</f>
        <v>1384</v>
      </c>
      <c r="I10" s="33"/>
      <c r="J10" s="205"/>
      <c r="K10" s="207"/>
      <c r="L10" s="206"/>
      <c r="M10" s="208"/>
      <c r="N10" s="202"/>
      <c r="O10" s="33"/>
      <c r="P10" s="33"/>
      <c r="Q10" s="33"/>
      <c r="R10" s="33"/>
      <c r="S10" s="33"/>
      <c r="T10" s="33"/>
      <c r="U10" s="33"/>
      <c r="V10" s="33"/>
      <c r="W10" s="33"/>
      <c r="X10" s="33"/>
      <c r="Y10" s="33"/>
      <c r="Z10" s="33"/>
      <c r="AA10" s="33"/>
      <c r="AB10" s="33"/>
      <c r="AC10" s="33"/>
      <c r="AD10" s="33"/>
      <c r="AE10" s="33"/>
      <c r="AF10" s="33"/>
      <c r="AG10" s="33"/>
    </row>
    <row r="11" spans="2:33" ht="15" customHeight="1" thickBot="1" x14ac:dyDescent="0.25">
      <c r="B11" s="111" t="s">
        <v>64</v>
      </c>
      <c r="C11" s="45">
        <f>'Income Statement'!J17</f>
        <v>1600</v>
      </c>
      <c r="D11" s="45">
        <f>'Income Statement'!J$41</f>
        <v>216</v>
      </c>
      <c r="E11" s="223">
        <f>('Income Statement'!J$11)/'Balance Sheet'!C11</f>
        <v>0</v>
      </c>
      <c r="F11" s="116">
        <f>F10+'Income Statement'!J24</f>
        <v>350</v>
      </c>
      <c r="G11" s="193">
        <f t="shared" si="0"/>
        <v>0.86499999999999999</v>
      </c>
      <c r="H11" s="118">
        <f>'Balance Sheet'!$C11-'Balance Sheet'!$D11</f>
        <v>1384</v>
      </c>
      <c r="I11" s="33"/>
      <c r="J11" s="209"/>
      <c r="K11" s="210"/>
      <c r="L11" s="206"/>
      <c r="M11" s="211"/>
      <c r="N11" s="212"/>
      <c r="O11" s="33"/>
      <c r="P11" s="33"/>
      <c r="Q11" s="33"/>
      <c r="R11" s="33"/>
      <c r="S11" s="33"/>
      <c r="T11" s="33"/>
      <c r="U11" s="33"/>
      <c r="V11" s="33"/>
      <c r="W11" s="33"/>
      <c r="X11" s="33"/>
      <c r="Y11" s="33"/>
      <c r="Z11" s="33"/>
      <c r="AA11" s="33"/>
      <c r="AB11" s="33"/>
      <c r="AC11" s="33"/>
      <c r="AD11" s="33"/>
      <c r="AE11" s="33"/>
      <c r="AF11" s="33"/>
      <c r="AG11" s="33"/>
    </row>
    <row r="12" spans="2:33" ht="15.75" customHeight="1" thickBot="1" x14ac:dyDescent="0.25">
      <c r="B12" s="111" t="s">
        <v>65</v>
      </c>
      <c r="C12" s="45">
        <f>'Income Statement'!K$17</f>
        <v>1600</v>
      </c>
      <c r="D12" s="45">
        <f>'Income Statement'!K$41</f>
        <v>216</v>
      </c>
      <c r="E12" s="223">
        <f>('Income Statement'!K$11)/'Balance Sheet'!C12</f>
        <v>0</v>
      </c>
      <c r="F12" s="116">
        <f>F11+'Income Statement'!K24</f>
        <v>350</v>
      </c>
      <c r="G12" s="193">
        <f t="shared" si="0"/>
        <v>0.86499999999999999</v>
      </c>
      <c r="H12" s="118">
        <f>'Balance Sheet'!$C12-'Balance Sheet'!$D12</f>
        <v>1384</v>
      </c>
      <c r="I12" s="33"/>
      <c r="J12" s="213"/>
      <c r="K12" s="206"/>
      <c r="L12" s="206"/>
      <c r="M12" s="214"/>
      <c r="N12" s="215"/>
      <c r="O12" s="33"/>
      <c r="P12" s="33"/>
      <c r="Q12" s="33"/>
      <c r="R12" s="33"/>
      <c r="S12" s="33"/>
      <c r="T12" s="33"/>
      <c r="U12" s="33"/>
      <c r="V12" s="33"/>
      <c r="W12" s="33"/>
      <c r="X12" s="33"/>
      <c r="Y12" s="33"/>
      <c r="Z12" s="33"/>
      <c r="AA12" s="33"/>
      <c r="AB12" s="33"/>
      <c r="AC12" s="33"/>
      <c r="AD12" s="33"/>
      <c r="AE12" s="33"/>
      <c r="AF12" s="33"/>
      <c r="AG12" s="33"/>
    </row>
    <row r="13" spans="2:33" ht="16" thickBot="1" x14ac:dyDescent="0.25">
      <c r="B13" s="111" t="s">
        <v>66</v>
      </c>
      <c r="C13" s="45">
        <f>'Income Statement'!L17</f>
        <v>1600</v>
      </c>
      <c r="D13" s="45">
        <f>'Income Statement'!L$41</f>
        <v>216</v>
      </c>
      <c r="E13" s="223">
        <f>('Income Statement'!L$11)/'Balance Sheet'!C13</f>
        <v>0</v>
      </c>
      <c r="F13" s="116">
        <f>F12+'Income Statement'!L24</f>
        <v>350</v>
      </c>
      <c r="G13" s="193">
        <f t="shared" si="0"/>
        <v>0.86499999999999999</v>
      </c>
      <c r="H13" s="118">
        <f>'Balance Sheet'!$C13-'Balance Sheet'!$D13</f>
        <v>1384</v>
      </c>
      <c r="I13" s="33"/>
      <c r="J13" s="216" t="s">
        <v>184</v>
      </c>
      <c r="K13" s="217">
        <f>SUBTOTAL(109,Tabel3[COST])</f>
        <v>0</v>
      </c>
      <c r="L13" s="206"/>
      <c r="M13" s="218" t="s">
        <v>185</v>
      </c>
      <c r="N13" s="219">
        <f>SUBTOTAL(103,Tabel5[COST])</f>
        <v>0</v>
      </c>
      <c r="O13" s="33"/>
      <c r="P13" s="33"/>
      <c r="Q13" s="33"/>
      <c r="R13" s="33"/>
      <c r="S13" s="33"/>
      <c r="T13" s="33"/>
      <c r="U13" s="33"/>
      <c r="V13" s="33"/>
      <c r="W13" s="33"/>
      <c r="X13" s="33"/>
      <c r="Y13" s="33"/>
      <c r="Z13" s="33"/>
      <c r="AA13" s="33"/>
      <c r="AB13" s="33"/>
      <c r="AC13" s="33"/>
      <c r="AD13" s="33"/>
      <c r="AE13" s="33"/>
      <c r="AF13" s="33"/>
      <c r="AG13" s="33"/>
    </row>
    <row r="14" spans="2:33" ht="14.25" customHeight="1" x14ac:dyDescent="0.2">
      <c r="B14" s="112" t="s">
        <v>67</v>
      </c>
      <c r="C14" s="45">
        <f>'Income Statement'!M17</f>
        <v>1600</v>
      </c>
      <c r="D14" s="45">
        <f>'Income Statement'!M$41</f>
        <v>216</v>
      </c>
      <c r="E14" s="223">
        <f>('Income Statement'!M$11)/'Balance Sheet'!C14</f>
        <v>0</v>
      </c>
      <c r="F14" s="116">
        <f>F13+'Income Statement'!M24</f>
        <v>350</v>
      </c>
      <c r="G14" s="193">
        <f t="shared" si="0"/>
        <v>0.86499999999999999</v>
      </c>
      <c r="H14" s="119">
        <f>'Balance Sheet'!$C14-'Balance Sheet'!$D14</f>
        <v>1384</v>
      </c>
      <c r="I14" s="33"/>
      <c r="J14" s="33"/>
      <c r="K14" s="33"/>
      <c r="L14" s="197"/>
      <c r="M14" s="33"/>
      <c r="N14" s="33"/>
      <c r="O14" s="33"/>
      <c r="P14" s="33"/>
      <c r="Q14" s="33"/>
      <c r="R14" s="33"/>
      <c r="S14" s="33"/>
      <c r="T14" s="33"/>
      <c r="U14" s="33"/>
      <c r="V14" s="33"/>
      <c r="W14" s="33"/>
      <c r="X14" s="33"/>
      <c r="Y14" s="33"/>
      <c r="Z14" s="33"/>
      <c r="AA14" s="33"/>
      <c r="AB14" s="33"/>
      <c r="AC14" s="33"/>
      <c r="AD14" s="33"/>
      <c r="AE14" s="33"/>
      <c r="AF14" s="33"/>
      <c r="AG14" s="33"/>
    </row>
    <row r="15" spans="2:33" x14ac:dyDescent="0.2">
      <c r="B15" s="113" t="s">
        <v>68</v>
      </c>
      <c r="C15" s="114">
        <f>SUM(C3:C14)</f>
        <v>19200</v>
      </c>
      <c r="D15" s="114">
        <f>SUM(D3:D14)</f>
        <v>2592</v>
      </c>
      <c r="E15" s="223">
        <f>('Income Statement'!B$11)/'Balance Sheet'!C15</f>
        <v>0</v>
      </c>
      <c r="F15" s="117">
        <f>F14</f>
        <v>350</v>
      </c>
      <c r="G15" s="193">
        <f>H15/C15</f>
        <v>0.89104166666666662</v>
      </c>
      <c r="H15" s="120">
        <f>(SUM(H3:H14))+'Income Statement'!AF1</f>
        <v>17108</v>
      </c>
      <c r="I15" s="33"/>
      <c r="J15" s="227"/>
      <c r="K15" s="228"/>
      <c r="L15" s="33"/>
      <c r="M15" s="33"/>
      <c r="N15" s="33"/>
      <c r="O15" s="33"/>
      <c r="P15" s="33"/>
      <c r="Q15" s="33"/>
      <c r="R15" s="33"/>
      <c r="S15" s="33"/>
      <c r="T15" s="33"/>
      <c r="U15" s="33"/>
      <c r="V15" s="33"/>
      <c r="W15" s="33"/>
      <c r="X15" s="33"/>
      <c r="Y15" s="33"/>
      <c r="Z15" s="33"/>
      <c r="AA15" s="33"/>
      <c r="AB15" s="33"/>
      <c r="AC15" s="33"/>
      <c r="AD15" s="33"/>
      <c r="AE15" s="33"/>
      <c r="AF15" s="33"/>
      <c r="AG15" s="33"/>
    </row>
    <row r="16" spans="2:33" ht="75" customHeight="1" x14ac:dyDescent="0.2">
      <c r="B16" s="33"/>
      <c r="C16" s="62"/>
      <c r="D16" s="62"/>
      <c r="E16" s="62"/>
      <c r="F16" s="62"/>
      <c r="G16" s="62"/>
      <c r="H16" s="62"/>
      <c r="I16" s="33"/>
      <c r="J16" s="229"/>
      <c r="K16" s="229"/>
      <c r="L16" s="229"/>
      <c r="M16" s="229"/>
      <c r="N16" s="229"/>
      <c r="O16" s="33"/>
      <c r="P16" s="33"/>
      <c r="Q16" s="33"/>
      <c r="R16" s="33"/>
      <c r="S16" s="33"/>
      <c r="T16" s="33"/>
      <c r="U16" s="33"/>
      <c r="V16" s="33"/>
      <c r="W16" s="33"/>
      <c r="X16" s="33"/>
      <c r="Y16" s="33"/>
      <c r="Z16" s="33"/>
      <c r="AA16" s="33"/>
      <c r="AB16" s="33"/>
      <c r="AC16" s="33"/>
      <c r="AD16" s="33"/>
      <c r="AE16" s="33"/>
      <c r="AF16" s="33"/>
      <c r="AG16" s="33"/>
    </row>
    <row r="17" spans="2:33" ht="90" customHeight="1" x14ac:dyDescent="0.2">
      <c r="B17" s="33"/>
      <c r="C17" s="33"/>
      <c r="D17" s="33"/>
      <c r="E17" s="33"/>
      <c r="F17" s="33"/>
      <c r="G17" s="33"/>
      <c r="H17" s="33"/>
      <c r="I17" s="33"/>
      <c r="J17" s="229"/>
      <c r="K17" s="229"/>
      <c r="L17" s="229"/>
      <c r="M17" s="229"/>
      <c r="N17" s="229"/>
      <c r="O17" s="221"/>
      <c r="P17" s="221"/>
      <c r="Q17" s="33"/>
      <c r="R17" s="33"/>
      <c r="S17" s="33"/>
      <c r="T17" s="33"/>
      <c r="U17" s="33"/>
      <c r="V17" s="33"/>
      <c r="W17" s="33"/>
      <c r="X17" s="33"/>
      <c r="Y17" s="33"/>
      <c r="Z17" s="33"/>
      <c r="AA17" s="33"/>
      <c r="AB17" s="33"/>
      <c r="AC17" s="33"/>
      <c r="AD17" s="33"/>
      <c r="AE17" s="33"/>
      <c r="AF17" s="33"/>
      <c r="AG17" s="33"/>
    </row>
    <row r="18" spans="2:33" ht="15" customHeight="1" x14ac:dyDescent="0.2">
      <c r="B18" s="33"/>
      <c r="C18" s="33"/>
      <c r="D18" s="33"/>
      <c r="E18" s="33"/>
      <c r="F18" s="33"/>
      <c r="G18" s="33"/>
      <c r="H18" s="33"/>
      <c r="J18" s="229"/>
      <c r="K18" s="229"/>
      <c r="L18" s="229"/>
      <c r="M18" s="229"/>
      <c r="N18" s="229"/>
      <c r="O18" s="221"/>
      <c r="P18" s="221"/>
      <c r="Q18" s="33"/>
      <c r="R18" s="33"/>
      <c r="S18" s="33"/>
      <c r="T18" s="33"/>
      <c r="U18" s="33"/>
      <c r="V18" s="33"/>
      <c r="W18" s="33"/>
      <c r="X18" s="33"/>
      <c r="Y18" s="33"/>
      <c r="Z18" s="33"/>
      <c r="AA18" s="33"/>
      <c r="AB18" s="33"/>
      <c r="AC18" s="33"/>
      <c r="AD18" s="33"/>
      <c r="AE18" s="33"/>
      <c r="AF18" s="33"/>
      <c r="AG18" s="33"/>
    </row>
    <row r="19" spans="2:33" x14ac:dyDescent="0.2">
      <c r="B19" s="33"/>
      <c r="C19" s="33"/>
      <c r="D19" s="33"/>
      <c r="E19" s="33"/>
      <c r="F19" s="33"/>
      <c r="G19" s="33"/>
      <c r="H19" s="33"/>
      <c r="J19" s="229"/>
      <c r="K19" s="229"/>
      <c r="L19" s="229"/>
      <c r="M19" s="229"/>
      <c r="N19" s="229"/>
      <c r="O19" s="221"/>
      <c r="P19" s="221"/>
      <c r="Q19" s="33"/>
      <c r="R19" s="33"/>
      <c r="S19" s="33"/>
      <c r="T19" s="33"/>
      <c r="U19" s="33"/>
      <c r="V19" s="33"/>
      <c r="W19" s="33"/>
      <c r="X19" s="33"/>
      <c r="Y19" s="33"/>
      <c r="Z19" s="33"/>
      <c r="AA19" s="33"/>
      <c r="AB19" s="33"/>
      <c r="AC19" s="33"/>
      <c r="AD19" s="33"/>
      <c r="AE19" s="33"/>
      <c r="AF19" s="33"/>
      <c r="AG19" s="33"/>
    </row>
    <row r="20" spans="2:33" x14ac:dyDescent="0.2">
      <c r="B20" s="33"/>
      <c r="C20" s="33"/>
      <c r="D20" s="33"/>
      <c r="E20" s="33"/>
      <c r="F20" s="33"/>
      <c r="G20" s="33"/>
      <c r="H20" s="33"/>
      <c r="J20" s="229"/>
      <c r="K20" s="229"/>
      <c r="L20" s="229"/>
      <c r="M20" s="229"/>
      <c r="N20" s="229"/>
      <c r="O20" s="221"/>
      <c r="P20" s="221"/>
      <c r="Q20" s="33"/>
      <c r="R20" s="33"/>
      <c r="S20" s="33"/>
      <c r="T20" s="33"/>
      <c r="U20" s="33"/>
      <c r="V20" s="33"/>
      <c r="W20" s="33"/>
      <c r="X20" s="33"/>
      <c r="Y20" s="33"/>
      <c r="Z20" s="33"/>
      <c r="AA20" s="33"/>
      <c r="AB20" s="33"/>
      <c r="AC20" s="33"/>
      <c r="AD20" s="33"/>
      <c r="AE20" s="33"/>
      <c r="AF20" s="33"/>
      <c r="AG20" s="33"/>
    </row>
    <row r="21" spans="2:33" x14ac:dyDescent="0.2">
      <c r="B21" s="33"/>
      <c r="C21" s="33"/>
      <c r="D21" s="33"/>
      <c r="E21" s="33"/>
      <c r="F21" s="33"/>
      <c r="G21" s="33"/>
      <c r="H21" s="33"/>
      <c r="J21" s="229"/>
      <c r="K21" s="229"/>
      <c r="L21" s="229"/>
      <c r="M21" s="229"/>
      <c r="N21" s="229"/>
      <c r="O21" s="221"/>
      <c r="P21" s="221"/>
      <c r="Q21" s="33"/>
      <c r="R21" s="33"/>
      <c r="S21" s="33"/>
      <c r="T21" s="33"/>
      <c r="U21" s="33"/>
      <c r="V21" s="33"/>
      <c r="W21" s="33"/>
      <c r="X21" s="33"/>
      <c r="Y21" s="33"/>
      <c r="Z21" s="33"/>
      <c r="AA21" s="33"/>
      <c r="AB21" s="33"/>
      <c r="AC21" s="33"/>
      <c r="AD21" s="33"/>
      <c r="AE21" s="33"/>
      <c r="AF21" s="33"/>
      <c r="AG21" s="33"/>
    </row>
    <row r="22" spans="2:33" x14ac:dyDescent="0.2">
      <c r="B22" s="33"/>
      <c r="C22" s="33"/>
      <c r="D22" s="33"/>
      <c r="E22" s="33"/>
      <c r="F22" s="33"/>
      <c r="G22" s="33"/>
      <c r="H22" s="33"/>
      <c r="J22" s="229"/>
      <c r="K22" s="229"/>
      <c r="L22" s="229"/>
      <c r="M22" s="229"/>
      <c r="N22" s="229"/>
      <c r="O22" s="221"/>
      <c r="P22" s="221"/>
      <c r="Q22" s="33"/>
      <c r="R22" s="33"/>
      <c r="S22" s="33"/>
      <c r="T22" s="33"/>
      <c r="U22" s="33"/>
      <c r="V22" s="33"/>
      <c r="W22" s="33"/>
      <c r="X22" s="33"/>
      <c r="Y22" s="33"/>
      <c r="Z22" s="33"/>
      <c r="AA22" s="33"/>
      <c r="AB22" s="33"/>
      <c r="AC22" s="33"/>
      <c r="AD22" s="33"/>
      <c r="AE22" s="33"/>
      <c r="AF22" s="33"/>
      <c r="AG22" s="33"/>
    </row>
    <row r="23" spans="2:33" x14ac:dyDescent="0.2">
      <c r="B23" s="33"/>
      <c r="C23" s="33"/>
      <c r="D23" s="33"/>
      <c r="E23" s="33"/>
      <c r="F23" s="33"/>
      <c r="G23" s="33"/>
      <c r="H23" s="33"/>
      <c r="J23" s="229"/>
      <c r="K23" s="229"/>
      <c r="L23" s="229"/>
      <c r="M23" s="229"/>
      <c r="N23" s="229"/>
      <c r="O23" s="221"/>
      <c r="P23" s="221"/>
      <c r="Q23" s="33"/>
      <c r="R23" s="33"/>
      <c r="S23" s="33"/>
      <c r="T23" s="33"/>
      <c r="U23" s="33"/>
      <c r="V23" s="33"/>
      <c r="W23" s="33"/>
      <c r="X23" s="33"/>
      <c r="Y23" s="33"/>
      <c r="Z23" s="33"/>
      <c r="AA23" s="33"/>
      <c r="AB23" s="33"/>
      <c r="AC23" s="33"/>
      <c r="AD23" s="33"/>
      <c r="AE23" s="33"/>
      <c r="AF23" s="33"/>
      <c r="AG23" s="33"/>
    </row>
    <row r="24" spans="2:33" x14ac:dyDescent="0.2">
      <c r="B24" s="33"/>
      <c r="C24" s="33"/>
      <c r="D24" s="33"/>
      <c r="E24" s="33"/>
      <c r="F24" s="33"/>
      <c r="G24" s="33"/>
      <c r="H24" s="33"/>
      <c r="K24" s="222"/>
      <c r="L24" s="222"/>
      <c r="M24" s="222"/>
      <c r="N24" s="222"/>
      <c r="O24" s="221"/>
      <c r="P24" s="221"/>
      <c r="Q24" s="33"/>
      <c r="R24" s="33"/>
      <c r="S24" s="33"/>
      <c r="T24" s="33"/>
      <c r="U24" s="33"/>
      <c r="V24" s="33"/>
      <c r="W24" s="33"/>
      <c r="X24" s="33"/>
      <c r="Y24" s="33"/>
      <c r="Z24" s="33"/>
      <c r="AA24" s="33"/>
      <c r="AB24" s="33"/>
      <c r="AC24" s="33"/>
      <c r="AD24" s="33"/>
      <c r="AE24" s="33"/>
      <c r="AF24" s="33"/>
      <c r="AG24" s="33"/>
    </row>
    <row r="25" spans="2:33" x14ac:dyDescent="0.2">
      <c r="B25" s="33"/>
      <c r="C25" s="228"/>
      <c r="D25" s="228"/>
      <c r="E25" s="228"/>
      <c r="F25" s="228"/>
      <c r="G25" s="33"/>
      <c r="H25" s="33"/>
      <c r="K25" s="222"/>
      <c r="L25" s="222"/>
      <c r="M25" s="222"/>
      <c r="N25" s="222"/>
      <c r="O25" s="221"/>
      <c r="P25" s="221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33"/>
      <c r="AG25" s="33"/>
    </row>
    <row r="26" spans="2:33" x14ac:dyDescent="0.2">
      <c r="B26" s="33"/>
      <c r="C26" s="33"/>
      <c r="D26" s="33"/>
      <c r="E26" s="33"/>
      <c r="F26" s="33"/>
      <c r="G26" s="33"/>
      <c r="H26" s="33"/>
      <c r="K26" s="221"/>
      <c r="L26" s="221"/>
      <c r="M26" s="221"/>
      <c r="N26" s="221"/>
      <c r="O26" s="221"/>
      <c r="P26" s="221"/>
      <c r="Q26" s="33"/>
      <c r="R26" s="33"/>
      <c r="S26" s="33"/>
      <c r="T26" s="33"/>
      <c r="U26" s="33"/>
      <c r="V26" s="33"/>
      <c r="W26" s="33"/>
      <c r="X26" s="33"/>
      <c r="Y26" s="33"/>
      <c r="Z26" s="33"/>
      <c r="AA26" s="33"/>
      <c r="AB26" s="33"/>
      <c r="AC26" s="33"/>
      <c r="AD26" s="33"/>
      <c r="AE26" s="33"/>
      <c r="AF26" s="33"/>
      <c r="AG26" s="33"/>
    </row>
    <row r="27" spans="2:33" x14ac:dyDescent="0.2">
      <c r="B27" s="33"/>
      <c r="C27" s="33"/>
      <c r="D27" s="33"/>
      <c r="E27" s="33"/>
      <c r="F27" s="33"/>
      <c r="G27" s="33"/>
      <c r="H27" s="33"/>
      <c r="K27" s="221"/>
      <c r="L27" s="221"/>
      <c r="M27" s="221"/>
      <c r="N27" s="221"/>
      <c r="O27" s="221"/>
      <c r="P27" s="221"/>
      <c r="Q27" s="33"/>
      <c r="R27" s="33"/>
      <c r="S27" s="33"/>
      <c r="T27" s="33"/>
      <c r="U27" s="33"/>
      <c r="V27" s="33"/>
      <c r="W27" s="33"/>
      <c r="X27" s="33"/>
      <c r="Y27" s="33"/>
      <c r="Z27" s="33"/>
      <c r="AA27" s="33"/>
      <c r="AB27" s="33"/>
      <c r="AC27" s="33"/>
      <c r="AD27" s="33"/>
      <c r="AE27" s="33"/>
      <c r="AF27" s="33"/>
      <c r="AG27" s="33"/>
    </row>
    <row r="28" spans="2:33" x14ac:dyDescent="0.2">
      <c r="B28" s="33"/>
      <c r="C28" s="33"/>
      <c r="D28" s="33"/>
      <c r="E28" s="33"/>
      <c r="F28" s="33"/>
      <c r="G28" s="33"/>
      <c r="H28" s="33"/>
      <c r="K28" s="221"/>
      <c r="L28" s="221"/>
      <c r="M28" s="221"/>
      <c r="N28" s="221"/>
      <c r="O28" s="221"/>
      <c r="P28" s="221"/>
      <c r="Q28" s="33"/>
      <c r="R28" s="33"/>
      <c r="S28" s="33"/>
      <c r="T28" s="33"/>
      <c r="U28" s="33"/>
      <c r="V28" s="33"/>
      <c r="W28" s="33"/>
      <c r="X28" s="33"/>
      <c r="Y28" s="33"/>
      <c r="Z28" s="33"/>
      <c r="AA28" s="33"/>
      <c r="AB28" s="33"/>
      <c r="AC28" s="33"/>
      <c r="AD28" s="33"/>
      <c r="AE28" s="33"/>
      <c r="AF28" s="33"/>
      <c r="AG28" s="33"/>
    </row>
    <row r="29" spans="2:33" x14ac:dyDescent="0.2">
      <c r="B29" s="33"/>
      <c r="C29" s="33"/>
      <c r="D29" s="33"/>
      <c r="E29" s="33"/>
      <c r="F29" s="33"/>
      <c r="G29" s="33"/>
      <c r="H29" s="33"/>
      <c r="K29" s="221"/>
      <c r="L29" s="221"/>
      <c r="M29" s="221"/>
      <c r="N29" s="221"/>
      <c r="O29" s="221"/>
      <c r="P29" s="221"/>
      <c r="Q29" s="33"/>
      <c r="R29" s="33"/>
      <c r="S29" s="33"/>
      <c r="T29" s="33"/>
      <c r="U29" s="33"/>
      <c r="V29" s="33"/>
      <c r="W29" s="33"/>
      <c r="X29" s="33"/>
      <c r="Y29" s="33"/>
      <c r="Z29" s="33"/>
      <c r="AA29" s="33"/>
      <c r="AB29" s="33"/>
      <c r="AC29" s="33"/>
      <c r="AD29" s="33"/>
      <c r="AE29" s="33"/>
      <c r="AF29" s="33"/>
      <c r="AG29" s="33"/>
    </row>
    <row r="30" spans="2:33" x14ac:dyDescent="0.2">
      <c r="B30" s="33"/>
      <c r="C30" s="33"/>
      <c r="D30" s="33"/>
      <c r="E30" s="33"/>
      <c r="F30" s="33"/>
      <c r="G30" s="33"/>
      <c r="H30" s="33"/>
      <c r="K30" s="221"/>
      <c r="L30" s="221"/>
      <c r="M30" s="221"/>
      <c r="N30" s="221"/>
      <c r="O30" s="221"/>
      <c r="P30" s="221"/>
      <c r="Q30" s="33"/>
      <c r="R30" s="33"/>
      <c r="S30" s="33"/>
      <c r="T30" s="33"/>
      <c r="U30" s="33"/>
      <c r="V30" s="33"/>
      <c r="W30" s="33"/>
      <c r="X30" s="33"/>
      <c r="Y30" s="33"/>
      <c r="Z30" s="33"/>
      <c r="AA30" s="33"/>
      <c r="AB30" s="33"/>
      <c r="AC30" s="33"/>
      <c r="AD30" s="33"/>
      <c r="AE30" s="33"/>
      <c r="AF30" s="33"/>
      <c r="AG30" s="33"/>
    </row>
    <row r="31" spans="2:33" x14ac:dyDescent="0.2">
      <c r="B31" s="33"/>
      <c r="C31" s="33"/>
      <c r="D31" s="33"/>
      <c r="E31" s="33"/>
      <c r="F31" s="33"/>
      <c r="G31" s="33"/>
      <c r="H31" s="33"/>
      <c r="K31" s="221"/>
      <c r="L31" s="221"/>
      <c r="M31" s="221"/>
      <c r="N31" s="221"/>
      <c r="O31" s="221"/>
      <c r="P31" s="221"/>
      <c r="Q31" s="33"/>
      <c r="R31" s="33"/>
      <c r="S31" s="33"/>
      <c r="T31" s="33"/>
      <c r="U31" s="33"/>
      <c r="V31" s="33"/>
      <c r="W31" s="33"/>
      <c r="X31" s="33"/>
      <c r="Y31" s="33"/>
      <c r="Z31" s="33"/>
      <c r="AA31" s="33"/>
      <c r="AB31" s="33"/>
      <c r="AC31" s="33"/>
      <c r="AD31" s="33"/>
      <c r="AE31" s="33"/>
      <c r="AF31" s="33"/>
      <c r="AG31" s="33"/>
    </row>
    <row r="32" spans="2:33" x14ac:dyDescent="0.2">
      <c r="B32" s="33"/>
      <c r="C32" s="33"/>
      <c r="D32" s="33"/>
      <c r="E32" s="33"/>
      <c r="F32" s="33"/>
      <c r="G32" s="33"/>
      <c r="H32" s="33"/>
      <c r="L32" s="221"/>
      <c r="O32" s="221"/>
      <c r="P32" s="221"/>
      <c r="Q32" s="33"/>
      <c r="R32" s="33"/>
      <c r="S32" s="33"/>
      <c r="T32" s="33"/>
      <c r="U32" s="33"/>
      <c r="V32" s="33"/>
      <c r="W32" s="33"/>
      <c r="X32" s="33"/>
      <c r="Y32" s="33"/>
      <c r="Z32" s="33"/>
      <c r="AA32" s="33"/>
      <c r="AB32" s="33"/>
      <c r="AC32" s="33"/>
      <c r="AD32" s="33"/>
      <c r="AE32" s="33"/>
      <c r="AF32" s="33"/>
      <c r="AG32" s="33"/>
    </row>
    <row r="33" spans="2:33" x14ac:dyDescent="0.2">
      <c r="B33" s="33"/>
      <c r="C33" s="33"/>
      <c r="D33" s="33"/>
      <c r="E33" s="33"/>
      <c r="F33" s="33"/>
      <c r="G33" s="33"/>
      <c r="H33" s="33"/>
      <c r="J33" s="33"/>
      <c r="K33" s="33"/>
      <c r="M33" s="33"/>
      <c r="N33" s="33"/>
      <c r="O33" s="33"/>
      <c r="P33" s="33"/>
      <c r="Q33" s="33"/>
      <c r="R33" s="33"/>
      <c r="S33" s="33"/>
      <c r="T33" s="33"/>
      <c r="U33" s="33"/>
      <c r="V33" s="33"/>
      <c r="W33" s="33"/>
      <c r="X33" s="33"/>
      <c r="Y33" s="33"/>
      <c r="Z33" s="33"/>
      <c r="AA33" s="33"/>
      <c r="AB33" s="33"/>
      <c r="AC33" s="33"/>
      <c r="AD33" s="33"/>
      <c r="AE33" s="33"/>
      <c r="AF33" s="33"/>
      <c r="AG33" s="33"/>
    </row>
    <row r="34" spans="2:33" x14ac:dyDescent="0.2">
      <c r="B34" s="33"/>
      <c r="C34" s="33"/>
      <c r="D34" s="33"/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33"/>
      <c r="Q34" s="33"/>
      <c r="R34" s="33"/>
      <c r="S34" s="33"/>
      <c r="T34" s="33"/>
      <c r="U34" s="33"/>
      <c r="V34" s="33"/>
      <c r="W34" s="33"/>
      <c r="X34" s="33"/>
      <c r="Y34" s="33"/>
      <c r="Z34" s="33"/>
      <c r="AA34" s="33"/>
      <c r="AB34" s="33"/>
      <c r="AC34" s="33"/>
      <c r="AD34" s="33"/>
      <c r="AE34" s="33"/>
      <c r="AF34" s="33"/>
      <c r="AG34" s="33"/>
    </row>
    <row r="35" spans="2:33" x14ac:dyDescent="0.2">
      <c r="B35" s="33"/>
      <c r="C35" s="33"/>
      <c r="D35" s="33"/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33"/>
      <c r="Q35" s="33"/>
      <c r="R35" s="33"/>
      <c r="S35" s="33"/>
      <c r="T35" s="33"/>
      <c r="U35" s="33"/>
      <c r="V35" s="33"/>
      <c r="W35" s="33"/>
      <c r="X35" s="33"/>
      <c r="Y35" s="33"/>
      <c r="Z35" s="33"/>
      <c r="AA35" s="33"/>
      <c r="AB35" s="33"/>
      <c r="AC35" s="33"/>
      <c r="AD35" s="33"/>
      <c r="AE35" s="33"/>
      <c r="AF35" s="33"/>
      <c r="AG35" s="33"/>
    </row>
    <row r="36" spans="2:33" x14ac:dyDescent="0.2">
      <c r="B36" s="115"/>
      <c r="C36" s="226" t="s">
        <v>154</v>
      </c>
      <c r="D36" s="226"/>
      <c r="E36" s="226"/>
      <c r="F36" s="226"/>
      <c r="G36" s="192"/>
      <c r="H36" s="33"/>
      <c r="I36" s="33"/>
      <c r="J36" s="33"/>
      <c r="K36" s="33"/>
      <c r="L36" s="33"/>
      <c r="M36" s="33"/>
      <c r="N36" s="33"/>
      <c r="O36" s="33"/>
      <c r="P36" s="33"/>
      <c r="Q36" s="33"/>
      <c r="R36" s="33"/>
      <c r="S36" s="33"/>
      <c r="T36" s="33"/>
      <c r="U36" s="33"/>
      <c r="V36" s="33"/>
      <c r="W36" s="33"/>
      <c r="X36" s="33"/>
      <c r="Y36" s="33"/>
      <c r="Z36" s="33"/>
      <c r="AA36" s="33"/>
      <c r="AB36" s="33"/>
      <c r="AC36" s="33"/>
      <c r="AD36" s="33"/>
      <c r="AE36" s="33"/>
      <c r="AF36" s="33"/>
      <c r="AG36" s="33"/>
    </row>
    <row r="37" spans="2:33" x14ac:dyDescent="0.2">
      <c r="B37" s="33"/>
      <c r="C37" s="33"/>
      <c r="D37" s="33"/>
      <c r="E37" s="33"/>
      <c r="F37" s="33"/>
      <c r="G37" s="33"/>
      <c r="H37" s="33"/>
      <c r="I37" s="33"/>
      <c r="J37" s="33"/>
      <c r="K37" s="33"/>
      <c r="L37" s="33"/>
      <c r="M37" s="33"/>
      <c r="N37" s="33"/>
      <c r="O37" s="33"/>
      <c r="P37" s="33"/>
      <c r="Q37" s="33"/>
      <c r="R37" s="33"/>
      <c r="S37" s="33"/>
      <c r="T37" s="33"/>
      <c r="U37" s="33"/>
      <c r="V37" s="33"/>
      <c r="W37" s="33"/>
      <c r="X37" s="33"/>
      <c r="Y37" s="33"/>
      <c r="Z37" s="33"/>
      <c r="AA37" s="33"/>
      <c r="AB37" s="33"/>
      <c r="AC37" s="33"/>
      <c r="AD37" s="33"/>
      <c r="AE37" s="33"/>
      <c r="AF37" s="33"/>
      <c r="AG37" s="33"/>
    </row>
    <row r="38" spans="2:33" x14ac:dyDescent="0.2">
      <c r="B38" s="33"/>
      <c r="C38" s="33"/>
      <c r="D38" s="33"/>
      <c r="E38" s="33"/>
      <c r="F38" s="33"/>
      <c r="G38" s="33"/>
      <c r="H38" s="33"/>
      <c r="I38" s="33"/>
      <c r="J38" s="33"/>
      <c r="K38" s="33"/>
      <c r="L38" s="33"/>
      <c r="M38" s="33"/>
      <c r="N38" s="33"/>
      <c r="O38" s="33"/>
      <c r="P38" s="33"/>
      <c r="Q38" s="33"/>
      <c r="R38" s="33"/>
      <c r="S38" s="33"/>
      <c r="T38" s="33"/>
      <c r="U38" s="33"/>
      <c r="V38" s="33"/>
      <c r="W38" s="33"/>
      <c r="X38" s="33"/>
      <c r="Y38" s="33"/>
      <c r="Z38" s="33"/>
      <c r="AA38" s="33"/>
      <c r="AB38" s="33"/>
      <c r="AC38" s="33"/>
      <c r="AD38" s="33"/>
      <c r="AE38" s="33"/>
      <c r="AF38" s="33"/>
      <c r="AG38" s="33"/>
    </row>
    <row r="39" spans="2:33" x14ac:dyDescent="0.2">
      <c r="B39" s="33"/>
      <c r="C39" s="33"/>
      <c r="D39" s="33"/>
      <c r="E39" s="33"/>
      <c r="F39" s="33"/>
      <c r="G39" s="33"/>
      <c r="H39" s="33"/>
      <c r="I39" s="33"/>
      <c r="J39" s="33"/>
      <c r="K39" s="33"/>
      <c r="L39" s="33"/>
      <c r="M39" s="33"/>
      <c r="N39" s="33"/>
      <c r="O39" s="33"/>
      <c r="P39" s="33"/>
      <c r="Q39" s="33"/>
      <c r="R39" s="33"/>
      <c r="S39" s="33"/>
      <c r="T39" s="33"/>
      <c r="U39" s="33"/>
      <c r="V39" s="33"/>
      <c r="W39" s="33"/>
      <c r="X39" s="33"/>
      <c r="Y39" s="33"/>
      <c r="Z39" s="33"/>
      <c r="AA39" s="33"/>
      <c r="AB39" s="33"/>
      <c r="AC39" s="33"/>
      <c r="AD39" s="33"/>
      <c r="AE39" s="33"/>
      <c r="AF39" s="33"/>
      <c r="AG39" s="33"/>
    </row>
    <row r="40" spans="2:33" x14ac:dyDescent="0.2">
      <c r="B40" s="33"/>
      <c r="C40" s="33"/>
      <c r="D40" s="33"/>
      <c r="E40" s="33"/>
      <c r="F40" s="33"/>
      <c r="G40" s="33"/>
      <c r="H40" s="33"/>
      <c r="I40" s="33"/>
      <c r="J40" s="33"/>
      <c r="K40" s="33"/>
      <c r="L40" s="33"/>
      <c r="M40" s="33"/>
      <c r="N40" s="33"/>
      <c r="O40" s="33"/>
      <c r="P40" s="33"/>
      <c r="Q40" s="33"/>
      <c r="R40" s="33"/>
      <c r="S40" s="33"/>
      <c r="T40" s="33"/>
      <c r="U40" s="33"/>
      <c r="V40" s="33"/>
      <c r="W40" s="33"/>
      <c r="X40" s="33"/>
      <c r="Y40" s="33"/>
      <c r="Z40" s="33"/>
      <c r="AA40" s="33"/>
      <c r="AB40" s="33"/>
      <c r="AC40" s="33"/>
      <c r="AD40" s="33"/>
      <c r="AE40" s="33"/>
      <c r="AF40" s="33"/>
      <c r="AG40" s="33"/>
    </row>
    <row r="41" spans="2:33" x14ac:dyDescent="0.2">
      <c r="B41" s="33"/>
      <c r="C41" s="33"/>
      <c r="D41" s="33"/>
      <c r="E41" s="33"/>
      <c r="F41" s="33"/>
      <c r="G41" s="33"/>
      <c r="H41" s="33"/>
      <c r="I41" s="33"/>
      <c r="J41" s="33"/>
      <c r="K41" s="33"/>
      <c r="L41" s="33"/>
      <c r="M41" s="33"/>
      <c r="N41" s="33"/>
      <c r="O41" s="33"/>
      <c r="P41" s="33"/>
      <c r="Q41" s="33"/>
      <c r="R41" s="33"/>
      <c r="S41" s="33"/>
      <c r="T41" s="33"/>
      <c r="U41" s="33"/>
      <c r="V41" s="33"/>
      <c r="W41" s="33"/>
      <c r="X41" s="33"/>
      <c r="Y41" s="33"/>
      <c r="Z41" s="33"/>
      <c r="AA41" s="33"/>
      <c r="AB41" s="33"/>
      <c r="AC41" s="33"/>
      <c r="AD41" s="33"/>
      <c r="AE41" s="33"/>
      <c r="AF41" s="33"/>
      <c r="AG41" s="33"/>
    </row>
    <row r="42" spans="2:33" x14ac:dyDescent="0.2">
      <c r="B42" s="33"/>
      <c r="C42" s="33"/>
      <c r="D42" s="33"/>
      <c r="E42" s="33"/>
      <c r="F42" s="33"/>
      <c r="G42" s="33"/>
      <c r="H42" s="33"/>
      <c r="I42" s="33"/>
      <c r="J42" s="33"/>
      <c r="K42" s="33"/>
      <c r="L42" s="33"/>
      <c r="M42" s="33"/>
      <c r="N42" s="33"/>
      <c r="O42" s="33"/>
      <c r="P42" s="33"/>
      <c r="Q42" s="33"/>
      <c r="R42" s="33"/>
      <c r="S42" s="33"/>
      <c r="T42" s="33"/>
      <c r="U42" s="33"/>
      <c r="V42" s="33"/>
      <c r="W42" s="33"/>
      <c r="X42" s="33"/>
      <c r="Y42" s="33"/>
      <c r="Z42" s="33"/>
      <c r="AA42" s="33"/>
      <c r="AB42" s="33"/>
      <c r="AC42" s="33"/>
      <c r="AD42" s="33"/>
      <c r="AE42" s="33"/>
      <c r="AF42" s="33"/>
      <c r="AG42" s="33"/>
    </row>
    <row r="43" spans="2:33" x14ac:dyDescent="0.2">
      <c r="B43" s="33"/>
      <c r="C43" s="33"/>
      <c r="D43" s="33"/>
      <c r="E43" s="33"/>
      <c r="F43" s="33"/>
      <c r="G43" s="33"/>
      <c r="H43" s="33"/>
      <c r="I43" s="33"/>
      <c r="J43" s="33"/>
      <c r="K43" s="33"/>
      <c r="L43" s="33"/>
      <c r="M43" s="33"/>
      <c r="N43" s="33"/>
      <c r="O43" s="33"/>
      <c r="P43" s="33"/>
      <c r="Q43" s="33"/>
      <c r="R43" s="33"/>
      <c r="S43" s="33"/>
      <c r="T43" s="33"/>
      <c r="U43" s="33"/>
      <c r="V43" s="33"/>
      <c r="W43" s="33"/>
      <c r="X43" s="33"/>
      <c r="Y43" s="33"/>
      <c r="Z43" s="33"/>
      <c r="AA43" s="33"/>
      <c r="AB43" s="33"/>
      <c r="AC43" s="33"/>
      <c r="AD43" s="33"/>
      <c r="AE43" s="33"/>
      <c r="AF43" s="33"/>
      <c r="AG43" s="33"/>
    </row>
    <row r="44" spans="2:33" x14ac:dyDescent="0.2">
      <c r="B44" s="33"/>
      <c r="C44" s="33"/>
      <c r="D44" s="33"/>
      <c r="E44" s="33"/>
      <c r="F44" s="33"/>
      <c r="G44" s="33"/>
      <c r="H44" s="33"/>
      <c r="I44" s="33"/>
      <c r="J44" s="33"/>
      <c r="K44" s="33"/>
      <c r="L44" s="33"/>
      <c r="M44" s="33"/>
      <c r="N44" s="33"/>
      <c r="O44" s="33"/>
      <c r="P44" s="33"/>
      <c r="Q44" s="33"/>
      <c r="R44" s="33"/>
      <c r="S44" s="33"/>
      <c r="T44" s="33"/>
      <c r="U44" s="33"/>
      <c r="V44" s="33"/>
      <c r="W44" s="33"/>
      <c r="X44" s="33"/>
      <c r="Y44" s="33"/>
      <c r="Z44" s="33"/>
      <c r="AA44" s="33"/>
      <c r="AB44" s="33"/>
      <c r="AC44" s="33"/>
      <c r="AD44" s="33"/>
      <c r="AE44" s="33"/>
      <c r="AF44" s="33"/>
      <c r="AG44" s="33"/>
    </row>
    <row r="45" spans="2:33" x14ac:dyDescent="0.2">
      <c r="B45" s="33"/>
      <c r="C45" s="33"/>
      <c r="D45" s="33"/>
      <c r="E45" s="33"/>
      <c r="F45" s="33"/>
      <c r="G45" s="33"/>
      <c r="H45" s="33"/>
      <c r="I45" s="33"/>
      <c r="J45" s="33"/>
      <c r="K45" s="33"/>
      <c r="L45" s="33"/>
      <c r="M45" s="33"/>
      <c r="N45" s="33"/>
      <c r="O45" s="33"/>
      <c r="P45" s="33"/>
      <c r="Q45" s="33"/>
      <c r="R45" s="33"/>
      <c r="S45" s="33"/>
      <c r="T45" s="33"/>
      <c r="U45" s="33"/>
      <c r="V45" s="33"/>
      <c r="W45" s="33"/>
      <c r="X45" s="33"/>
      <c r="Y45" s="33"/>
      <c r="Z45" s="33"/>
      <c r="AA45" s="33"/>
      <c r="AB45" s="33"/>
      <c r="AC45" s="33"/>
      <c r="AD45" s="33"/>
      <c r="AE45" s="33"/>
      <c r="AF45" s="33"/>
      <c r="AG45" s="33"/>
    </row>
    <row r="46" spans="2:33" x14ac:dyDescent="0.2">
      <c r="B46" s="33"/>
      <c r="C46" s="33"/>
      <c r="D46" s="33"/>
      <c r="E46" s="33"/>
      <c r="F46" s="33"/>
      <c r="G46" s="33"/>
      <c r="H46" s="33"/>
      <c r="I46" s="33"/>
      <c r="J46" s="33"/>
      <c r="K46" s="33"/>
      <c r="L46" s="33"/>
      <c r="M46" s="33"/>
      <c r="N46" s="33"/>
      <c r="O46" s="33"/>
      <c r="P46" s="33"/>
      <c r="Q46" s="33"/>
      <c r="R46" s="33"/>
      <c r="S46" s="33"/>
      <c r="T46" s="33"/>
      <c r="U46" s="33"/>
      <c r="V46" s="33"/>
      <c r="W46" s="33"/>
      <c r="X46" s="33"/>
      <c r="Y46" s="33"/>
      <c r="Z46" s="33"/>
      <c r="AA46" s="33"/>
      <c r="AB46" s="33"/>
      <c r="AC46" s="33"/>
      <c r="AD46" s="33"/>
      <c r="AE46" s="33"/>
      <c r="AF46" s="33"/>
      <c r="AG46" s="33"/>
    </row>
    <row r="47" spans="2:33" x14ac:dyDescent="0.2">
      <c r="B47" s="33"/>
      <c r="C47" s="33"/>
      <c r="D47" s="33"/>
      <c r="E47" s="33"/>
      <c r="F47" s="33"/>
      <c r="G47" s="33"/>
      <c r="H47" s="33"/>
      <c r="I47" s="33"/>
      <c r="J47" s="33"/>
      <c r="K47" s="33"/>
      <c r="L47" s="33"/>
      <c r="M47" s="33"/>
      <c r="N47" s="33"/>
      <c r="O47" s="33"/>
      <c r="P47" s="33"/>
      <c r="Q47" s="33"/>
      <c r="R47" s="33"/>
      <c r="S47" s="33"/>
      <c r="T47" s="33"/>
      <c r="U47" s="33"/>
      <c r="V47" s="33"/>
      <c r="W47" s="33"/>
      <c r="X47" s="33"/>
      <c r="Y47" s="33"/>
      <c r="Z47" s="33"/>
      <c r="AA47" s="33"/>
      <c r="AB47" s="33"/>
      <c r="AC47" s="33"/>
      <c r="AD47" s="33"/>
      <c r="AE47" s="33"/>
      <c r="AF47" s="33"/>
      <c r="AG47" s="33"/>
    </row>
    <row r="48" spans="2:33" x14ac:dyDescent="0.2">
      <c r="B48" s="33"/>
      <c r="C48" s="33"/>
      <c r="D48" s="33"/>
      <c r="E48" s="33"/>
      <c r="F48" s="33"/>
      <c r="G48" s="33"/>
      <c r="H48" s="33"/>
      <c r="I48" s="33"/>
      <c r="J48" s="33"/>
      <c r="K48" s="33"/>
      <c r="L48" s="33"/>
      <c r="M48" s="33"/>
      <c r="N48" s="33"/>
      <c r="O48" s="33"/>
      <c r="P48" s="33"/>
      <c r="Q48" s="33"/>
      <c r="R48" s="33"/>
      <c r="S48" s="33"/>
      <c r="T48" s="33"/>
      <c r="U48" s="33"/>
      <c r="V48" s="33"/>
      <c r="W48" s="33"/>
      <c r="X48" s="33"/>
      <c r="Y48" s="33"/>
      <c r="Z48" s="33"/>
      <c r="AA48" s="33"/>
      <c r="AB48" s="33"/>
      <c r="AC48" s="33"/>
      <c r="AD48" s="33"/>
      <c r="AE48" s="33"/>
      <c r="AF48" s="33"/>
      <c r="AG48" s="33"/>
    </row>
    <row r="49" spans="2:33" x14ac:dyDescent="0.2">
      <c r="B49" s="33"/>
      <c r="C49" s="33"/>
      <c r="D49" s="33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33"/>
      <c r="P49" s="33"/>
      <c r="Q49" s="33"/>
      <c r="R49" s="33"/>
      <c r="S49" s="33"/>
      <c r="T49" s="33"/>
      <c r="U49" s="33"/>
      <c r="V49" s="33"/>
      <c r="W49" s="33"/>
      <c r="X49" s="33"/>
      <c r="Y49" s="33"/>
      <c r="Z49" s="33"/>
      <c r="AA49" s="33"/>
      <c r="AB49" s="33"/>
      <c r="AC49" s="33"/>
      <c r="AD49" s="33"/>
      <c r="AE49" s="33"/>
      <c r="AF49" s="33"/>
      <c r="AG49" s="33"/>
    </row>
    <row r="50" spans="2:33" x14ac:dyDescent="0.2">
      <c r="B50" s="33"/>
      <c r="C50" s="33"/>
      <c r="D50" s="33"/>
      <c r="E50" s="33"/>
      <c r="F50" s="33"/>
      <c r="G50" s="33"/>
      <c r="H50" s="33"/>
      <c r="I50" s="33"/>
      <c r="J50" s="33"/>
      <c r="K50" s="33"/>
      <c r="L50" s="33"/>
      <c r="M50" s="33"/>
      <c r="N50" s="33"/>
      <c r="O50" s="33"/>
      <c r="P50" s="33"/>
      <c r="Q50" s="33"/>
      <c r="R50" s="33"/>
      <c r="S50" s="33"/>
      <c r="T50" s="33"/>
      <c r="U50" s="33"/>
      <c r="V50" s="33"/>
      <c r="W50" s="33"/>
      <c r="X50" s="33"/>
      <c r="Y50" s="33"/>
      <c r="Z50" s="33"/>
      <c r="AA50" s="33"/>
      <c r="AB50" s="33"/>
      <c r="AC50" s="33"/>
      <c r="AD50" s="33"/>
      <c r="AE50" s="33"/>
      <c r="AF50" s="33"/>
      <c r="AG50" s="33"/>
    </row>
    <row r="51" spans="2:33" x14ac:dyDescent="0.2">
      <c r="B51" s="33"/>
      <c r="C51" s="33"/>
      <c r="D51" s="33"/>
      <c r="E51" s="33"/>
      <c r="F51" s="33"/>
      <c r="G51" s="33"/>
      <c r="H51" s="33"/>
      <c r="I51" s="33"/>
      <c r="J51" s="33"/>
      <c r="K51" s="33"/>
      <c r="L51" s="33"/>
      <c r="M51" s="33"/>
      <c r="N51" s="33"/>
      <c r="O51" s="33"/>
      <c r="P51" s="33"/>
      <c r="Q51" s="33"/>
      <c r="R51" s="33"/>
      <c r="S51" s="33"/>
      <c r="T51" s="33"/>
      <c r="U51" s="33"/>
      <c r="V51" s="33"/>
      <c r="W51" s="33"/>
      <c r="X51" s="33"/>
      <c r="Y51" s="33"/>
      <c r="Z51" s="33"/>
      <c r="AA51" s="33"/>
      <c r="AB51" s="33"/>
      <c r="AC51" s="33"/>
      <c r="AD51" s="33"/>
      <c r="AE51" s="33"/>
      <c r="AF51" s="33"/>
      <c r="AG51" s="33"/>
    </row>
    <row r="52" spans="2:33" x14ac:dyDescent="0.2">
      <c r="B52" s="33"/>
      <c r="C52" s="33"/>
      <c r="D52" s="33"/>
      <c r="E52" s="33"/>
      <c r="F52" s="33"/>
      <c r="G52" s="33"/>
      <c r="H52" s="33"/>
      <c r="I52" s="33"/>
      <c r="J52" s="33"/>
      <c r="K52" s="33"/>
      <c r="L52" s="33"/>
      <c r="M52" s="33"/>
      <c r="N52" s="33"/>
      <c r="O52" s="33"/>
      <c r="P52" s="33"/>
      <c r="Q52" s="33"/>
      <c r="R52" s="33"/>
      <c r="S52" s="33"/>
      <c r="T52" s="33"/>
      <c r="U52" s="33"/>
      <c r="V52" s="33"/>
      <c r="W52" s="33"/>
      <c r="X52" s="33"/>
      <c r="Y52" s="33"/>
      <c r="Z52" s="33"/>
      <c r="AA52" s="33"/>
      <c r="AB52" s="33"/>
      <c r="AC52" s="33"/>
      <c r="AD52" s="33"/>
      <c r="AE52" s="33"/>
      <c r="AF52" s="33"/>
      <c r="AG52" s="33"/>
    </row>
    <row r="53" spans="2:33" x14ac:dyDescent="0.2">
      <c r="B53" s="33"/>
      <c r="C53" s="33"/>
      <c r="D53" s="33"/>
      <c r="E53" s="33"/>
      <c r="F53" s="33"/>
      <c r="G53" s="33"/>
      <c r="H53" s="33"/>
      <c r="I53" s="33"/>
      <c r="J53" s="33"/>
      <c r="K53" s="33"/>
      <c r="L53" s="33"/>
      <c r="M53" s="33"/>
      <c r="N53" s="33"/>
      <c r="O53" s="33"/>
      <c r="P53" s="33"/>
      <c r="Q53" s="33"/>
      <c r="R53" s="33"/>
      <c r="S53" s="33"/>
      <c r="T53" s="33"/>
      <c r="U53" s="33"/>
      <c r="V53" s="33"/>
      <c r="W53" s="33"/>
      <c r="X53" s="33"/>
      <c r="Y53" s="33"/>
      <c r="Z53" s="33"/>
      <c r="AA53" s="33"/>
      <c r="AB53" s="33"/>
      <c r="AC53" s="33"/>
      <c r="AD53" s="33"/>
      <c r="AE53" s="33"/>
      <c r="AF53" s="33"/>
      <c r="AG53" s="33"/>
    </row>
    <row r="54" spans="2:33" x14ac:dyDescent="0.2">
      <c r="B54" s="33"/>
      <c r="C54" s="33"/>
      <c r="D54" s="33"/>
      <c r="E54" s="33"/>
      <c r="F54" s="33"/>
      <c r="G54" s="33"/>
      <c r="H54" s="33"/>
      <c r="I54" s="33"/>
      <c r="J54" s="33"/>
      <c r="K54" s="33"/>
      <c r="L54" s="33"/>
      <c r="M54" s="33"/>
      <c r="N54" s="33"/>
      <c r="O54" s="33"/>
      <c r="P54" s="33"/>
      <c r="Q54" s="33"/>
      <c r="R54" s="33"/>
      <c r="S54" s="33"/>
      <c r="T54" s="33"/>
      <c r="U54" s="33"/>
      <c r="V54" s="33"/>
      <c r="W54" s="33"/>
      <c r="X54" s="33"/>
      <c r="Y54" s="33"/>
      <c r="Z54" s="33"/>
      <c r="AA54" s="33"/>
      <c r="AB54" s="33"/>
      <c r="AC54" s="33"/>
      <c r="AD54" s="33"/>
      <c r="AE54" s="33"/>
      <c r="AF54" s="33"/>
      <c r="AG54" s="33"/>
    </row>
    <row r="55" spans="2:33" x14ac:dyDescent="0.2">
      <c r="B55" s="33"/>
      <c r="C55" s="33"/>
      <c r="D55" s="33"/>
      <c r="E55" s="33"/>
      <c r="F55" s="33"/>
      <c r="G55" s="33"/>
      <c r="H55" s="33"/>
      <c r="I55" s="33"/>
      <c r="J55" s="33"/>
      <c r="K55" s="33"/>
      <c r="L55" s="33"/>
      <c r="M55" s="33"/>
      <c r="N55" s="33"/>
      <c r="O55" s="33"/>
      <c r="P55" s="33"/>
      <c r="Q55" s="33"/>
      <c r="R55" s="33"/>
      <c r="S55" s="33"/>
      <c r="T55" s="33"/>
      <c r="U55" s="33"/>
      <c r="V55" s="33"/>
      <c r="W55" s="33"/>
      <c r="X55" s="33"/>
      <c r="Y55" s="33"/>
      <c r="Z55" s="33"/>
      <c r="AA55" s="33"/>
      <c r="AB55" s="33"/>
      <c r="AC55" s="33"/>
      <c r="AD55" s="33"/>
      <c r="AE55" s="33"/>
      <c r="AF55" s="33"/>
      <c r="AG55" s="33"/>
    </row>
    <row r="56" spans="2:33" x14ac:dyDescent="0.2">
      <c r="B56" s="33"/>
      <c r="C56" s="33"/>
      <c r="D56" s="33"/>
      <c r="E56" s="33"/>
      <c r="F56" s="33"/>
      <c r="G56" s="33"/>
      <c r="H56" s="33"/>
      <c r="I56" s="33"/>
      <c r="J56" s="33"/>
      <c r="K56" s="33"/>
      <c r="L56" s="33"/>
      <c r="M56" s="33"/>
      <c r="N56" s="33"/>
      <c r="O56" s="33"/>
      <c r="P56" s="33"/>
      <c r="Q56" s="33"/>
      <c r="R56" s="33"/>
      <c r="S56" s="33"/>
      <c r="T56" s="33"/>
      <c r="U56" s="33"/>
      <c r="V56" s="33"/>
      <c r="W56" s="33"/>
      <c r="X56" s="33"/>
      <c r="Y56" s="33"/>
      <c r="Z56" s="33"/>
      <c r="AA56" s="33"/>
      <c r="AB56" s="33"/>
      <c r="AC56" s="33"/>
      <c r="AD56" s="33"/>
      <c r="AE56" s="33"/>
      <c r="AF56" s="33"/>
      <c r="AG56" s="33"/>
    </row>
    <row r="57" spans="2:33" x14ac:dyDescent="0.2">
      <c r="B57" s="33"/>
      <c r="C57" s="33"/>
      <c r="D57" s="33"/>
      <c r="E57" s="33"/>
      <c r="F57" s="33"/>
      <c r="G57" s="33"/>
      <c r="H57" s="33"/>
      <c r="I57" s="33"/>
      <c r="J57" s="33"/>
      <c r="K57" s="33"/>
      <c r="L57" s="33"/>
      <c r="M57" s="33"/>
      <c r="N57" s="33"/>
      <c r="O57" s="33"/>
      <c r="P57" s="33"/>
      <c r="Q57" s="33"/>
      <c r="R57" s="33"/>
      <c r="S57" s="33"/>
      <c r="T57" s="33"/>
      <c r="U57" s="33"/>
      <c r="V57" s="33"/>
      <c r="W57" s="33"/>
      <c r="X57" s="33"/>
      <c r="Y57" s="33"/>
      <c r="Z57" s="33"/>
      <c r="AA57" s="33"/>
      <c r="AB57" s="33"/>
      <c r="AC57" s="33"/>
      <c r="AD57" s="33"/>
      <c r="AE57" s="33"/>
      <c r="AF57" s="33"/>
      <c r="AG57" s="33"/>
    </row>
    <row r="58" spans="2:33" x14ac:dyDescent="0.2">
      <c r="B58" s="33"/>
      <c r="C58" s="33"/>
      <c r="D58" s="33"/>
      <c r="E58" s="33"/>
      <c r="F58" s="33"/>
      <c r="G58" s="33"/>
      <c r="H58" s="33"/>
      <c r="I58" s="33"/>
      <c r="J58" s="33"/>
      <c r="K58" s="33"/>
      <c r="L58" s="33"/>
      <c r="M58" s="33"/>
      <c r="N58" s="33"/>
      <c r="O58" s="33"/>
      <c r="P58" s="33"/>
      <c r="Q58" s="33"/>
      <c r="R58" s="33"/>
      <c r="S58" s="33"/>
      <c r="T58" s="33"/>
      <c r="U58" s="33"/>
      <c r="V58" s="33"/>
      <c r="W58" s="33"/>
      <c r="X58" s="33"/>
      <c r="Y58" s="33"/>
      <c r="Z58" s="33"/>
      <c r="AA58" s="33"/>
      <c r="AB58" s="33"/>
      <c r="AC58" s="33"/>
      <c r="AD58" s="33"/>
      <c r="AE58" s="33"/>
      <c r="AF58" s="33"/>
      <c r="AG58" s="33"/>
    </row>
    <row r="59" spans="2:33" x14ac:dyDescent="0.2">
      <c r="B59" s="33"/>
      <c r="C59" s="33"/>
      <c r="D59" s="33"/>
      <c r="E59" s="33"/>
      <c r="F59" s="33"/>
      <c r="G59" s="33"/>
      <c r="H59" s="33"/>
      <c r="I59" s="33"/>
      <c r="J59" s="33"/>
      <c r="K59" s="33"/>
      <c r="L59" s="33"/>
      <c r="M59" s="33"/>
      <c r="N59" s="33"/>
      <c r="O59" s="33"/>
      <c r="P59" s="33"/>
      <c r="Q59" s="33"/>
      <c r="R59" s="33"/>
      <c r="S59" s="33"/>
      <c r="T59" s="33"/>
      <c r="U59" s="33"/>
      <c r="V59" s="33"/>
      <c r="W59" s="33"/>
      <c r="X59" s="33"/>
      <c r="Y59" s="33"/>
      <c r="Z59" s="33"/>
      <c r="AA59" s="33"/>
      <c r="AB59" s="33"/>
      <c r="AC59" s="33"/>
      <c r="AD59" s="33"/>
      <c r="AE59" s="33"/>
      <c r="AF59" s="33"/>
      <c r="AG59" s="33"/>
    </row>
    <row r="60" spans="2:33" x14ac:dyDescent="0.2">
      <c r="B60" s="33"/>
      <c r="C60" s="33"/>
      <c r="D60" s="33"/>
      <c r="E60" s="33"/>
      <c r="F60" s="33"/>
      <c r="G60" s="33"/>
      <c r="H60" s="33"/>
      <c r="I60" s="33"/>
      <c r="J60" s="33"/>
      <c r="K60" s="33"/>
      <c r="L60" s="33"/>
      <c r="M60" s="33"/>
      <c r="N60" s="33"/>
      <c r="O60" s="33"/>
      <c r="P60" s="33"/>
      <c r="Q60" s="33"/>
      <c r="R60" s="33"/>
      <c r="S60" s="33"/>
      <c r="T60" s="33"/>
      <c r="U60" s="33"/>
      <c r="V60" s="33"/>
      <c r="W60" s="33"/>
      <c r="X60" s="33"/>
      <c r="Y60" s="33"/>
      <c r="Z60" s="33"/>
      <c r="AA60" s="33"/>
      <c r="AB60" s="33"/>
      <c r="AC60" s="33"/>
      <c r="AD60" s="33"/>
      <c r="AE60" s="33"/>
      <c r="AF60" s="33"/>
      <c r="AG60" s="33"/>
    </row>
    <row r="61" spans="2:33" x14ac:dyDescent="0.2">
      <c r="B61" s="33"/>
      <c r="C61" s="33"/>
      <c r="D61" s="33"/>
      <c r="E61" s="33"/>
      <c r="F61" s="33"/>
      <c r="G61" s="33"/>
      <c r="H61" s="33"/>
      <c r="I61" s="33"/>
      <c r="J61" s="33"/>
      <c r="K61" s="33"/>
      <c r="L61" s="33"/>
      <c r="M61" s="33"/>
      <c r="N61" s="33"/>
      <c r="O61" s="33"/>
      <c r="P61" s="33"/>
      <c r="Q61" s="33"/>
      <c r="R61" s="33"/>
      <c r="S61" s="33"/>
      <c r="T61" s="33"/>
      <c r="U61" s="33"/>
      <c r="V61" s="33"/>
      <c r="W61" s="33"/>
      <c r="X61" s="33"/>
      <c r="Y61" s="33"/>
      <c r="Z61" s="33"/>
      <c r="AA61" s="33"/>
      <c r="AB61" s="33"/>
      <c r="AC61" s="33"/>
      <c r="AD61" s="33"/>
      <c r="AE61" s="33"/>
      <c r="AF61" s="33"/>
      <c r="AG61" s="33"/>
    </row>
    <row r="62" spans="2:33" x14ac:dyDescent="0.2">
      <c r="B62" s="33"/>
      <c r="C62" s="33"/>
      <c r="D62" s="33"/>
      <c r="E62" s="33"/>
      <c r="F62" s="33"/>
      <c r="G62" s="33"/>
      <c r="H62" s="33"/>
      <c r="I62" s="33"/>
      <c r="J62" s="33"/>
      <c r="K62" s="33"/>
      <c r="L62" s="33"/>
      <c r="M62" s="33"/>
      <c r="N62" s="33"/>
      <c r="O62" s="33"/>
      <c r="P62" s="33"/>
      <c r="Q62" s="33"/>
      <c r="R62" s="33"/>
      <c r="S62" s="33"/>
      <c r="T62" s="33"/>
      <c r="U62" s="33"/>
      <c r="V62" s="33"/>
      <c r="W62" s="33"/>
      <c r="X62" s="33"/>
      <c r="Y62" s="33"/>
      <c r="Z62" s="33"/>
      <c r="AA62" s="33"/>
      <c r="AB62" s="33"/>
      <c r="AC62" s="33"/>
      <c r="AD62" s="33"/>
      <c r="AE62" s="33"/>
      <c r="AF62" s="33"/>
      <c r="AG62" s="33"/>
    </row>
    <row r="63" spans="2:33" x14ac:dyDescent="0.2">
      <c r="B63" s="33"/>
      <c r="C63" s="33"/>
      <c r="D63" s="33"/>
      <c r="E63" s="33"/>
      <c r="F63" s="33"/>
      <c r="G63" s="33"/>
      <c r="H63" s="33"/>
      <c r="I63" s="33"/>
      <c r="J63" s="33"/>
      <c r="K63" s="33"/>
      <c r="L63" s="33"/>
      <c r="M63" s="33"/>
      <c r="N63" s="33"/>
      <c r="O63" s="33"/>
      <c r="P63" s="33"/>
      <c r="Q63" s="33"/>
      <c r="R63" s="33"/>
      <c r="S63" s="33"/>
      <c r="T63" s="33"/>
      <c r="U63" s="33"/>
      <c r="V63" s="33"/>
      <c r="W63" s="33"/>
      <c r="X63" s="33"/>
      <c r="Y63" s="33"/>
      <c r="Z63" s="33"/>
      <c r="AA63" s="33"/>
      <c r="AB63" s="33"/>
      <c r="AC63" s="33"/>
      <c r="AD63" s="33"/>
      <c r="AE63" s="33"/>
      <c r="AF63" s="33"/>
      <c r="AG63" s="33"/>
    </row>
    <row r="64" spans="2:33" x14ac:dyDescent="0.2">
      <c r="B64" s="33"/>
      <c r="C64" s="33"/>
      <c r="D64" s="33"/>
      <c r="E64" s="33"/>
      <c r="F64" s="33"/>
      <c r="G64" s="33"/>
      <c r="H64" s="33"/>
      <c r="I64" s="33"/>
      <c r="J64" s="33"/>
      <c r="K64" s="33"/>
      <c r="L64" s="33"/>
      <c r="M64" s="33"/>
      <c r="N64" s="33"/>
      <c r="O64" s="33"/>
      <c r="P64" s="33"/>
      <c r="Q64" s="33"/>
      <c r="R64" s="33"/>
      <c r="S64" s="33"/>
      <c r="T64" s="33"/>
      <c r="U64" s="33"/>
      <c r="V64" s="33"/>
      <c r="W64" s="33"/>
      <c r="X64" s="33"/>
      <c r="Y64" s="33"/>
      <c r="Z64" s="33"/>
      <c r="AA64" s="33"/>
      <c r="AB64" s="33"/>
      <c r="AC64" s="33"/>
      <c r="AD64" s="33"/>
      <c r="AE64" s="33"/>
      <c r="AF64" s="33"/>
      <c r="AG64" s="33"/>
    </row>
    <row r="65" spans="2:33" x14ac:dyDescent="0.2">
      <c r="B65" s="33"/>
      <c r="C65" s="33"/>
      <c r="D65" s="33"/>
      <c r="E65" s="33"/>
      <c r="F65" s="33"/>
      <c r="G65" s="33"/>
      <c r="H65" s="33"/>
      <c r="I65" s="33"/>
      <c r="J65" s="33"/>
      <c r="K65" s="33"/>
      <c r="L65" s="33"/>
      <c r="M65" s="33"/>
      <c r="N65" s="33"/>
      <c r="O65" s="33"/>
      <c r="P65" s="33"/>
      <c r="Q65" s="33"/>
      <c r="R65" s="33"/>
      <c r="S65" s="33"/>
      <c r="T65" s="33"/>
      <c r="U65" s="33"/>
      <c r="V65" s="33"/>
      <c r="W65" s="33"/>
      <c r="X65" s="33"/>
      <c r="Y65" s="33"/>
      <c r="Z65" s="33"/>
      <c r="AA65" s="33"/>
      <c r="AB65" s="33"/>
      <c r="AC65" s="33"/>
      <c r="AD65" s="33"/>
      <c r="AE65" s="33"/>
      <c r="AF65" s="33"/>
      <c r="AG65" s="33"/>
    </row>
    <row r="66" spans="2:33" x14ac:dyDescent="0.2">
      <c r="B66" s="33"/>
      <c r="C66" s="33"/>
      <c r="D66" s="33"/>
      <c r="E66" s="33"/>
      <c r="F66" s="33"/>
      <c r="G66" s="33"/>
      <c r="H66" s="33"/>
      <c r="I66" s="33"/>
      <c r="J66" s="33"/>
      <c r="K66" s="33"/>
      <c r="L66" s="33"/>
      <c r="M66" s="33"/>
      <c r="N66" s="33"/>
      <c r="O66" s="33"/>
      <c r="P66" s="33"/>
      <c r="Q66" s="33"/>
      <c r="R66" s="33"/>
      <c r="S66" s="33"/>
      <c r="T66" s="33"/>
      <c r="U66" s="33"/>
      <c r="V66" s="33"/>
      <c r="W66" s="33"/>
      <c r="X66" s="33"/>
      <c r="Y66" s="33"/>
      <c r="Z66" s="33"/>
      <c r="AA66" s="33"/>
      <c r="AB66" s="33"/>
      <c r="AC66" s="33"/>
      <c r="AD66" s="33"/>
      <c r="AE66" s="33"/>
      <c r="AF66" s="33"/>
      <c r="AG66" s="33"/>
    </row>
    <row r="67" spans="2:33" x14ac:dyDescent="0.2">
      <c r="B67" s="33"/>
      <c r="C67" s="33"/>
      <c r="D67" s="33"/>
      <c r="E67" s="33"/>
      <c r="F67" s="33"/>
      <c r="G67" s="33"/>
      <c r="H67" s="33"/>
      <c r="I67" s="33"/>
      <c r="J67" s="33"/>
      <c r="K67" s="33"/>
      <c r="L67" s="33"/>
      <c r="M67" s="33"/>
      <c r="N67" s="33"/>
      <c r="O67" s="33"/>
      <c r="P67" s="33"/>
      <c r="Q67" s="33"/>
      <c r="R67" s="33"/>
      <c r="S67" s="33"/>
      <c r="T67" s="33"/>
      <c r="U67" s="33"/>
      <c r="V67" s="33"/>
      <c r="W67" s="33"/>
      <c r="X67" s="33"/>
      <c r="Y67" s="33"/>
      <c r="Z67" s="33"/>
      <c r="AA67" s="33"/>
      <c r="AB67" s="33"/>
      <c r="AC67" s="33"/>
      <c r="AD67" s="33"/>
      <c r="AE67" s="33"/>
      <c r="AF67" s="33"/>
      <c r="AG67" s="33"/>
    </row>
    <row r="68" spans="2:33" x14ac:dyDescent="0.2">
      <c r="B68" s="33"/>
      <c r="C68" s="33"/>
      <c r="D68" s="33"/>
      <c r="E68" s="33"/>
      <c r="F68" s="33"/>
      <c r="G68" s="33"/>
      <c r="H68" s="33"/>
      <c r="I68" s="33"/>
      <c r="J68" s="33"/>
      <c r="K68" s="33"/>
      <c r="L68" s="33"/>
      <c r="M68" s="33"/>
      <c r="N68" s="33"/>
      <c r="O68" s="33"/>
      <c r="P68" s="33"/>
      <c r="Q68" s="33"/>
      <c r="R68" s="33"/>
      <c r="S68" s="33"/>
      <c r="T68" s="33"/>
      <c r="U68" s="33"/>
      <c r="V68" s="33"/>
      <c r="W68" s="33"/>
      <c r="X68" s="33"/>
      <c r="Y68" s="33"/>
      <c r="Z68" s="33"/>
      <c r="AA68" s="33"/>
      <c r="AB68" s="33"/>
      <c r="AC68" s="33"/>
      <c r="AD68" s="33"/>
      <c r="AE68" s="33"/>
      <c r="AF68" s="33"/>
      <c r="AG68" s="33"/>
    </row>
    <row r="69" spans="2:33" x14ac:dyDescent="0.2">
      <c r="B69" s="33"/>
      <c r="C69" s="33"/>
      <c r="D69" s="33"/>
      <c r="E69" s="33"/>
      <c r="F69" s="33"/>
      <c r="G69" s="33"/>
      <c r="H69" s="33"/>
      <c r="I69" s="33"/>
      <c r="J69" s="33"/>
      <c r="K69" s="33"/>
      <c r="L69" s="33"/>
      <c r="M69" s="33"/>
      <c r="N69" s="33"/>
      <c r="O69" s="33"/>
      <c r="P69" s="33"/>
      <c r="Q69" s="33"/>
      <c r="R69" s="33"/>
      <c r="S69" s="33"/>
      <c r="T69" s="33"/>
      <c r="U69" s="33"/>
      <c r="V69" s="33"/>
      <c r="W69" s="33"/>
      <c r="X69" s="33"/>
      <c r="Y69" s="33"/>
      <c r="Z69" s="33"/>
      <c r="AA69" s="33"/>
      <c r="AB69" s="33"/>
      <c r="AC69" s="33"/>
      <c r="AD69" s="33"/>
      <c r="AE69" s="33"/>
      <c r="AF69" s="33"/>
      <c r="AG69" s="33"/>
    </row>
    <row r="70" spans="2:33" x14ac:dyDescent="0.2">
      <c r="B70" s="33"/>
      <c r="C70" s="33"/>
      <c r="D70" s="33"/>
      <c r="E70" s="33"/>
      <c r="F70" s="33"/>
      <c r="G70" s="33"/>
      <c r="H70" s="33"/>
      <c r="I70" s="33"/>
      <c r="J70" s="33"/>
      <c r="K70" s="33"/>
      <c r="L70" s="33"/>
      <c r="M70" s="33"/>
      <c r="N70" s="33"/>
      <c r="O70" s="33"/>
      <c r="P70" s="33"/>
      <c r="Q70" s="33"/>
      <c r="R70" s="33"/>
      <c r="S70" s="33"/>
      <c r="T70" s="33"/>
      <c r="U70" s="33"/>
      <c r="V70" s="33"/>
      <c r="W70" s="33"/>
      <c r="X70" s="33"/>
      <c r="Y70" s="33"/>
      <c r="Z70" s="33"/>
      <c r="AA70" s="33"/>
      <c r="AB70" s="33"/>
      <c r="AC70" s="33"/>
      <c r="AD70" s="33"/>
      <c r="AE70" s="33"/>
      <c r="AF70" s="33"/>
      <c r="AG70" s="33"/>
    </row>
    <row r="71" spans="2:33" x14ac:dyDescent="0.2">
      <c r="B71" s="33"/>
      <c r="C71" s="33"/>
      <c r="D71" s="33"/>
      <c r="E71" s="33"/>
      <c r="F71" s="33"/>
      <c r="G71" s="33"/>
      <c r="H71" s="33"/>
      <c r="I71" s="33"/>
      <c r="J71" s="33"/>
      <c r="K71" s="33"/>
      <c r="L71" s="33"/>
      <c r="M71" s="33"/>
      <c r="N71" s="33"/>
      <c r="O71" s="33"/>
      <c r="P71" s="33"/>
      <c r="Q71" s="33"/>
      <c r="R71" s="33"/>
      <c r="S71" s="33"/>
      <c r="T71" s="33"/>
      <c r="U71" s="33"/>
      <c r="V71" s="33"/>
      <c r="W71" s="33"/>
      <c r="X71" s="33"/>
      <c r="Y71" s="33"/>
      <c r="Z71" s="33"/>
      <c r="AA71" s="33"/>
      <c r="AB71" s="33"/>
      <c r="AC71" s="33"/>
      <c r="AD71" s="33"/>
      <c r="AE71" s="33"/>
      <c r="AF71" s="33"/>
      <c r="AG71" s="33"/>
    </row>
    <row r="72" spans="2:33" x14ac:dyDescent="0.2">
      <c r="B72" s="33"/>
      <c r="C72" s="33"/>
      <c r="D72" s="33"/>
      <c r="E72" s="33"/>
      <c r="F72" s="33"/>
      <c r="G72" s="33"/>
      <c r="H72" s="33"/>
      <c r="I72" s="33"/>
      <c r="J72" s="33"/>
      <c r="K72" s="33"/>
      <c r="L72" s="33"/>
      <c r="M72" s="33"/>
      <c r="N72" s="33"/>
      <c r="O72" s="33"/>
      <c r="P72" s="33"/>
      <c r="Q72" s="33"/>
      <c r="R72" s="33"/>
      <c r="S72" s="33"/>
      <c r="T72" s="33"/>
      <c r="U72" s="33"/>
      <c r="V72" s="33"/>
      <c r="W72" s="33"/>
      <c r="X72" s="33"/>
      <c r="Y72" s="33"/>
      <c r="Z72" s="33"/>
      <c r="AA72" s="33"/>
      <c r="AB72" s="33"/>
      <c r="AC72" s="33"/>
      <c r="AD72" s="33"/>
      <c r="AE72" s="33"/>
      <c r="AF72" s="33"/>
      <c r="AG72" s="33"/>
    </row>
    <row r="73" spans="2:33" x14ac:dyDescent="0.2">
      <c r="B73" s="33"/>
      <c r="C73" s="33"/>
      <c r="D73" s="33"/>
      <c r="E73" s="33"/>
      <c r="F73" s="33"/>
      <c r="G73" s="33"/>
      <c r="H73" s="33"/>
      <c r="I73" s="33"/>
      <c r="J73" s="33"/>
      <c r="K73" s="33"/>
      <c r="L73" s="33"/>
      <c r="M73" s="33"/>
      <c r="N73" s="33"/>
      <c r="O73" s="33"/>
      <c r="P73" s="33"/>
      <c r="Q73" s="33"/>
      <c r="R73" s="33"/>
      <c r="S73" s="33"/>
      <c r="T73" s="33"/>
      <c r="U73" s="33"/>
      <c r="V73" s="33"/>
      <c r="W73" s="33"/>
      <c r="X73" s="33"/>
      <c r="Y73" s="33"/>
      <c r="Z73" s="33"/>
      <c r="AA73" s="33"/>
      <c r="AB73" s="33"/>
      <c r="AC73" s="33"/>
      <c r="AD73" s="33"/>
      <c r="AE73" s="33"/>
      <c r="AF73" s="33"/>
      <c r="AG73" s="33"/>
    </row>
    <row r="74" spans="2:33" x14ac:dyDescent="0.2">
      <c r="B74" s="33"/>
      <c r="C74" s="33"/>
      <c r="D74" s="33"/>
      <c r="E74" s="33"/>
      <c r="F74" s="33"/>
      <c r="G74" s="33"/>
      <c r="H74" s="33"/>
      <c r="I74" s="33"/>
      <c r="J74" s="33"/>
      <c r="K74" s="33"/>
      <c r="L74" s="33"/>
      <c r="M74" s="33"/>
      <c r="N74" s="33"/>
      <c r="O74" s="33"/>
      <c r="P74" s="33"/>
      <c r="Q74" s="33"/>
      <c r="R74" s="33"/>
      <c r="S74" s="33"/>
      <c r="T74" s="33"/>
      <c r="U74" s="33"/>
      <c r="V74" s="33"/>
      <c r="W74" s="33"/>
      <c r="X74" s="33"/>
      <c r="Y74" s="33"/>
      <c r="Z74" s="33"/>
      <c r="AA74" s="33"/>
      <c r="AB74" s="33"/>
      <c r="AC74" s="33"/>
      <c r="AD74" s="33"/>
      <c r="AE74" s="33"/>
      <c r="AF74" s="33"/>
      <c r="AG74" s="33"/>
    </row>
    <row r="75" spans="2:33" x14ac:dyDescent="0.2">
      <c r="B75" s="33"/>
      <c r="C75" s="33"/>
      <c r="D75" s="33"/>
      <c r="E75" s="33"/>
      <c r="F75" s="33"/>
      <c r="G75" s="33"/>
      <c r="H75" s="33"/>
      <c r="I75" s="33"/>
      <c r="J75" s="33"/>
      <c r="K75" s="33"/>
      <c r="L75" s="33"/>
      <c r="M75" s="33"/>
      <c r="N75" s="33"/>
      <c r="O75" s="33"/>
      <c r="P75" s="33"/>
      <c r="Q75" s="33"/>
      <c r="R75" s="33"/>
      <c r="S75" s="33"/>
      <c r="T75" s="33"/>
      <c r="U75" s="33"/>
      <c r="V75" s="33"/>
      <c r="W75" s="33"/>
      <c r="X75" s="33"/>
      <c r="Y75" s="33"/>
      <c r="Z75" s="33"/>
      <c r="AA75" s="33"/>
      <c r="AB75" s="33"/>
      <c r="AC75" s="33"/>
      <c r="AD75" s="33"/>
      <c r="AE75" s="33"/>
      <c r="AF75" s="33"/>
      <c r="AG75" s="33"/>
    </row>
    <row r="76" spans="2:33" x14ac:dyDescent="0.2">
      <c r="B76" s="33"/>
      <c r="C76" s="33"/>
      <c r="D76" s="33"/>
      <c r="E76" s="33"/>
      <c r="F76" s="33"/>
      <c r="G76" s="33"/>
      <c r="H76" s="33"/>
      <c r="I76" s="33"/>
      <c r="J76" s="33"/>
      <c r="K76" s="33"/>
      <c r="L76" s="33"/>
      <c r="M76" s="33"/>
      <c r="N76" s="33"/>
      <c r="O76" s="33"/>
      <c r="P76" s="33"/>
      <c r="Q76" s="33"/>
      <c r="R76" s="33"/>
      <c r="S76" s="33"/>
      <c r="T76" s="33"/>
      <c r="U76" s="33"/>
      <c r="V76" s="33"/>
      <c r="W76" s="33"/>
      <c r="X76" s="33"/>
      <c r="Y76" s="33"/>
      <c r="Z76" s="33"/>
      <c r="AA76" s="33"/>
      <c r="AB76" s="33"/>
      <c r="AC76" s="33"/>
      <c r="AD76" s="33"/>
      <c r="AE76" s="33"/>
      <c r="AF76" s="33"/>
      <c r="AG76" s="33"/>
    </row>
    <row r="77" spans="2:33" x14ac:dyDescent="0.2">
      <c r="B77" s="33"/>
      <c r="C77" s="33"/>
      <c r="D77" s="33"/>
      <c r="E77" s="33"/>
      <c r="F77" s="33"/>
      <c r="G77" s="33"/>
      <c r="H77" s="33"/>
      <c r="I77" s="33"/>
      <c r="J77" s="33"/>
      <c r="K77" s="33"/>
      <c r="L77" s="33"/>
      <c r="M77" s="33"/>
      <c r="N77" s="33"/>
      <c r="O77" s="33"/>
      <c r="P77" s="33"/>
      <c r="Q77" s="33"/>
      <c r="R77" s="33"/>
      <c r="S77" s="33"/>
      <c r="T77" s="33"/>
      <c r="U77" s="33"/>
      <c r="V77" s="33"/>
      <c r="W77" s="33"/>
      <c r="X77" s="33"/>
      <c r="Y77" s="33"/>
      <c r="Z77" s="33"/>
      <c r="AA77" s="33"/>
      <c r="AB77" s="33"/>
      <c r="AC77" s="33"/>
      <c r="AD77" s="33"/>
      <c r="AE77" s="33"/>
      <c r="AF77" s="33"/>
      <c r="AG77" s="33"/>
    </row>
    <row r="78" spans="2:33" x14ac:dyDescent="0.2">
      <c r="B78" s="33"/>
      <c r="C78" s="33"/>
      <c r="D78" s="33"/>
      <c r="E78" s="33"/>
      <c r="F78" s="33"/>
      <c r="G78" s="33"/>
      <c r="H78" s="33"/>
      <c r="I78" s="33"/>
      <c r="J78" s="33"/>
      <c r="K78" s="33"/>
      <c r="L78" s="33"/>
      <c r="M78" s="33"/>
      <c r="N78" s="33"/>
      <c r="O78" s="33"/>
      <c r="P78" s="33"/>
      <c r="Q78" s="33"/>
      <c r="R78" s="33"/>
      <c r="S78" s="33"/>
      <c r="T78" s="33"/>
      <c r="U78" s="33"/>
      <c r="V78" s="33"/>
      <c r="W78" s="33"/>
      <c r="X78" s="33"/>
      <c r="Y78" s="33"/>
      <c r="Z78" s="33"/>
      <c r="AA78" s="33"/>
      <c r="AB78" s="33"/>
      <c r="AC78" s="33"/>
      <c r="AD78" s="33"/>
      <c r="AE78" s="33"/>
      <c r="AF78" s="33"/>
      <c r="AG78" s="33"/>
    </row>
    <row r="79" spans="2:33" x14ac:dyDescent="0.2">
      <c r="B79" s="33"/>
      <c r="C79" s="33"/>
      <c r="D79" s="33"/>
      <c r="E79" s="33"/>
      <c r="F79" s="33"/>
      <c r="G79" s="33"/>
      <c r="H79" s="33"/>
      <c r="I79" s="33"/>
      <c r="J79" s="33"/>
      <c r="K79" s="33"/>
      <c r="L79" s="33"/>
      <c r="M79" s="33"/>
      <c r="N79" s="33"/>
      <c r="O79" s="33"/>
      <c r="P79" s="33"/>
      <c r="Q79" s="33"/>
      <c r="R79" s="33"/>
      <c r="S79" s="33"/>
      <c r="T79" s="33"/>
      <c r="U79" s="33"/>
      <c r="V79" s="33"/>
      <c r="W79" s="33"/>
      <c r="X79" s="33"/>
      <c r="Y79" s="33"/>
      <c r="Z79" s="33"/>
      <c r="AA79" s="33"/>
      <c r="AB79" s="33"/>
      <c r="AC79" s="33"/>
      <c r="AD79" s="33"/>
      <c r="AE79" s="33"/>
      <c r="AF79" s="33"/>
      <c r="AG79" s="33"/>
    </row>
    <row r="80" spans="2:33" x14ac:dyDescent="0.2">
      <c r="B80" s="33"/>
      <c r="C80" s="33"/>
      <c r="D80" s="33"/>
      <c r="E80" s="33"/>
      <c r="F80" s="33"/>
      <c r="G80" s="33"/>
      <c r="H80" s="33"/>
      <c r="I80" s="33"/>
      <c r="J80" s="33"/>
      <c r="K80" s="33"/>
      <c r="L80" s="33"/>
      <c r="M80" s="33"/>
      <c r="N80" s="33"/>
      <c r="O80" s="33"/>
      <c r="P80" s="33"/>
      <c r="Q80" s="33"/>
      <c r="R80" s="33"/>
      <c r="S80" s="33"/>
      <c r="T80" s="33"/>
      <c r="U80" s="33"/>
      <c r="V80" s="33"/>
      <c r="W80" s="33"/>
      <c r="X80" s="33"/>
      <c r="Y80" s="33"/>
      <c r="Z80" s="33"/>
      <c r="AA80" s="33"/>
      <c r="AB80" s="33"/>
      <c r="AC80" s="33"/>
      <c r="AD80" s="33"/>
      <c r="AE80" s="33"/>
      <c r="AF80" s="33"/>
      <c r="AG80" s="33"/>
    </row>
    <row r="81" spans="2:33" x14ac:dyDescent="0.2">
      <c r="B81" s="33"/>
      <c r="C81" s="33"/>
      <c r="D81" s="33"/>
      <c r="E81" s="33"/>
      <c r="F81" s="33"/>
      <c r="G81" s="33"/>
      <c r="H81" s="33"/>
      <c r="I81" s="33"/>
      <c r="J81" s="33"/>
      <c r="K81" s="33"/>
      <c r="L81" s="33"/>
      <c r="M81" s="33"/>
      <c r="N81" s="33"/>
      <c r="O81" s="33"/>
      <c r="P81" s="33"/>
      <c r="Q81" s="33"/>
      <c r="R81" s="33"/>
      <c r="S81" s="33"/>
      <c r="T81" s="33"/>
      <c r="U81" s="33"/>
      <c r="V81" s="33"/>
      <c r="W81" s="33"/>
      <c r="X81" s="33"/>
      <c r="Y81" s="33"/>
      <c r="Z81" s="33"/>
      <c r="AA81" s="33"/>
      <c r="AB81" s="33"/>
      <c r="AC81" s="33"/>
      <c r="AD81" s="33"/>
      <c r="AE81" s="33"/>
      <c r="AF81" s="33"/>
      <c r="AG81" s="33"/>
    </row>
    <row r="82" spans="2:33" x14ac:dyDescent="0.2">
      <c r="B82" s="33"/>
      <c r="C82" s="33"/>
      <c r="D82" s="33"/>
      <c r="E82" s="33"/>
      <c r="F82" s="33"/>
      <c r="G82" s="33"/>
      <c r="H82" s="33"/>
      <c r="I82" s="33"/>
      <c r="J82" s="33"/>
      <c r="K82" s="33"/>
      <c r="L82" s="33"/>
      <c r="M82" s="33"/>
      <c r="N82" s="33"/>
      <c r="O82" s="33"/>
      <c r="P82" s="33"/>
      <c r="Q82" s="33"/>
      <c r="R82" s="33"/>
      <c r="S82" s="33"/>
      <c r="T82" s="33"/>
      <c r="U82" s="33"/>
      <c r="V82" s="33"/>
      <c r="W82" s="33"/>
      <c r="X82" s="33"/>
      <c r="Y82" s="33"/>
      <c r="Z82" s="33"/>
      <c r="AA82" s="33"/>
      <c r="AB82" s="33"/>
      <c r="AC82" s="33"/>
      <c r="AD82" s="33"/>
      <c r="AE82" s="33"/>
      <c r="AF82" s="33"/>
      <c r="AG82" s="33"/>
    </row>
    <row r="83" spans="2:33" x14ac:dyDescent="0.2">
      <c r="B83" s="33"/>
      <c r="C83" s="33"/>
      <c r="D83" s="33"/>
      <c r="E83" s="33"/>
      <c r="F83" s="33"/>
      <c r="G83" s="33"/>
      <c r="H83" s="33"/>
      <c r="I83" s="33"/>
      <c r="J83" s="33"/>
      <c r="K83" s="33"/>
      <c r="L83" s="33"/>
      <c r="M83" s="33"/>
      <c r="N83" s="33"/>
      <c r="O83" s="33"/>
      <c r="P83" s="33"/>
      <c r="Q83" s="33"/>
      <c r="R83" s="33"/>
      <c r="S83" s="33"/>
      <c r="T83" s="33"/>
      <c r="U83" s="33"/>
      <c r="V83" s="33"/>
      <c r="W83" s="33"/>
      <c r="X83" s="33"/>
      <c r="Y83" s="33"/>
      <c r="Z83" s="33"/>
      <c r="AA83" s="33"/>
      <c r="AB83" s="33"/>
      <c r="AC83" s="33"/>
      <c r="AD83" s="33"/>
      <c r="AE83" s="33"/>
      <c r="AF83" s="33"/>
      <c r="AG83" s="33"/>
    </row>
    <row r="84" spans="2:33" x14ac:dyDescent="0.2">
      <c r="B84" s="33"/>
      <c r="C84" s="33"/>
      <c r="D84" s="33"/>
      <c r="E84" s="33"/>
      <c r="F84" s="33"/>
      <c r="G84" s="33"/>
      <c r="H84" s="33"/>
      <c r="I84" s="33"/>
      <c r="J84" s="33"/>
      <c r="K84" s="33"/>
      <c r="L84" s="33"/>
      <c r="M84" s="33"/>
      <c r="N84" s="33"/>
      <c r="O84" s="33"/>
      <c r="P84" s="33"/>
      <c r="Q84" s="33"/>
      <c r="R84" s="33"/>
      <c r="S84" s="33"/>
      <c r="T84" s="33"/>
      <c r="U84" s="33"/>
      <c r="V84" s="33"/>
      <c r="W84" s="33"/>
      <c r="X84" s="33"/>
      <c r="Y84" s="33"/>
      <c r="Z84" s="33"/>
      <c r="AA84" s="33"/>
      <c r="AB84" s="33"/>
      <c r="AC84" s="33"/>
      <c r="AD84" s="33"/>
      <c r="AE84" s="33"/>
      <c r="AF84" s="33"/>
      <c r="AG84" s="33"/>
    </row>
    <row r="85" spans="2:33" x14ac:dyDescent="0.2">
      <c r="B85" s="33"/>
      <c r="C85" s="33"/>
      <c r="D85" s="33"/>
      <c r="E85" s="33"/>
      <c r="F85" s="33"/>
      <c r="G85" s="33"/>
      <c r="H85" s="33"/>
      <c r="I85" s="33"/>
      <c r="J85" s="33"/>
      <c r="K85" s="33"/>
      <c r="L85" s="33"/>
      <c r="M85" s="33"/>
      <c r="N85" s="33"/>
      <c r="O85" s="33"/>
      <c r="P85" s="33"/>
      <c r="Q85" s="33"/>
      <c r="R85" s="33"/>
      <c r="S85" s="33"/>
      <c r="T85" s="33"/>
      <c r="U85" s="33"/>
      <c r="V85" s="33"/>
      <c r="W85" s="33"/>
      <c r="X85" s="33"/>
      <c r="Y85" s="33"/>
      <c r="Z85" s="33"/>
      <c r="AA85" s="33"/>
      <c r="AB85" s="33"/>
      <c r="AC85" s="33"/>
      <c r="AD85" s="33"/>
      <c r="AE85" s="33"/>
      <c r="AF85" s="33"/>
      <c r="AG85" s="33"/>
    </row>
    <row r="86" spans="2:33" x14ac:dyDescent="0.2">
      <c r="B86" s="33"/>
      <c r="C86" s="33"/>
      <c r="D86" s="33"/>
      <c r="E86" s="33"/>
      <c r="F86" s="33"/>
      <c r="G86" s="33"/>
      <c r="H86" s="33"/>
      <c r="I86" s="33"/>
      <c r="J86" s="33"/>
      <c r="K86" s="33"/>
      <c r="L86" s="33"/>
      <c r="M86" s="33"/>
      <c r="N86" s="33"/>
      <c r="O86" s="33"/>
      <c r="P86" s="33"/>
      <c r="Q86" s="33"/>
      <c r="R86" s="33"/>
      <c r="S86" s="33"/>
      <c r="T86" s="33"/>
      <c r="U86" s="33"/>
      <c r="V86" s="33"/>
      <c r="W86" s="33"/>
      <c r="X86" s="33"/>
      <c r="Y86" s="33"/>
      <c r="Z86" s="33"/>
      <c r="AA86" s="33"/>
      <c r="AB86" s="33"/>
      <c r="AC86" s="33"/>
      <c r="AD86" s="33"/>
      <c r="AE86" s="33"/>
      <c r="AF86" s="33"/>
      <c r="AG86" s="33"/>
    </row>
    <row r="87" spans="2:33" x14ac:dyDescent="0.2">
      <c r="B87" s="33"/>
      <c r="C87" s="33"/>
      <c r="D87" s="33"/>
      <c r="E87" s="33"/>
      <c r="F87" s="33"/>
      <c r="G87" s="33"/>
      <c r="H87" s="33"/>
      <c r="I87" s="33"/>
      <c r="J87" s="33"/>
      <c r="K87" s="33"/>
      <c r="L87" s="33"/>
      <c r="M87" s="33"/>
      <c r="N87" s="33"/>
      <c r="O87" s="33"/>
      <c r="P87" s="33"/>
      <c r="Q87" s="33"/>
      <c r="R87" s="33"/>
      <c r="S87" s="33"/>
      <c r="T87" s="33"/>
      <c r="U87" s="33"/>
      <c r="V87" s="33"/>
      <c r="W87" s="33"/>
      <c r="X87" s="33"/>
      <c r="Y87" s="33"/>
      <c r="Z87" s="33"/>
      <c r="AA87" s="33"/>
      <c r="AB87" s="33"/>
      <c r="AC87" s="33"/>
      <c r="AD87" s="33"/>
      <c r="AE87" s="33"/>
      <c r="AF87" s="33"/>
      <c r="AG87" s="33"/>
    </row>
    <row r="88" spans="2:33" x14ac:dyDescent="0.2">
      <c r="B88" s="33"/>
      <c r="C88" s="33"/>
      <c r="D88" s="33"/>
      <c r="E88" s="33"/>
      <c r="F88" s="33"/>
      <c r="G88" s="33"/>
      <c r="H88" s="33"/>
      <c r="I88" s="33"/>
      <c r="J88" s="33"/>
      <c r="K88" s="33"/>
      <c r="L88" s="33"/>
      <c r="M88" s="33"/>
      <c r="N88" s="33"/>
      <c r="O88" s="33"/>
      <c r="P88" s="33"/>
      <c r="Q88" s="33"/>
      <c r="R88" s="33"/>
      <c r="S88" s="33"/>
      <c r="T88" s="33"/>
      <c r="U88" s="33"/>
      <c r="V88" s="33"/>
      <c r="W88" s="33"/>
      <c r="X88" s="33"/>
      <c r="Y88" s="33"/>
      <c r="Z88" s="33"/>
      <c r="AA88" s="33"/>
      <c r="AB88" s="33"/>
      <c r="AC88" s="33"/>
      <c r="AD88" s="33"/>
      <c r="AE88" s="33"/>
      <c r="AF88" s="33"/>
      <c r="AG88" s="33"/>
    </row>
    <row r="89" spans="2:33" x14ac:dyDescent="0.2">
      <c r="B89" s="33"/>
      <c r="C89" s="33"/>
      <c r="D89" s="33"/>
      <c r="E89" s="33"/>
      <c r="F89" s="33"/>
      <c r="G89" s="33"/>
      <c r="H89" s="33"/>
      <c r="I89" s="33"/>
      <c r="J89" s="33"/>
      <c r="K89" s="33"/>
      <c r="L89" s="33"/>
      <c r="M89" s="33"/>
      <c r="N89" s="33"/>
      <c r="O89" s="33"/>
      <c r="P89" s="33"/>
      <c r="Q89" s="33"/>
      <c r="R89" s="33"/>
      <c r="S89" s="33"/>
      <c r="T89" s="33"/>
      <c r="U89" s="33"/>
      <c r="V89" s="33"/>
      <c r="W89" s="33"/>
      <c r="X89" s="33"/>
      <c r="Y89" s="33"/>
      <c r="Z89" s="33"/>
      <c r="AA89" s="33"/>
      <c r="AB89" s="33"/>
      <c r="AC89" s="33"/>
      <c r="AD89" s="33"/>
      <c r="AE89" s="33"/>
      <c r="AF89" s="33"/>
      <c r="AG89" s="33"/>
    </row>
    <row r="90" spans="2:33" x14ac:dyDescent="0.2">
      <c r="B90" s="33"/>
      <c r="C90" s="33"/>
      <c r="D90" s="33"/>
      <c r="E90" s="33"/>
      <c r="F90" s="33"/>
      <c r="G90" s="33"/>
      <c r="H90" s="33"/>
      <c r="I90" s="33"/>
      <c r="J90" s="33"/>
      <c r="K90" s="33"/>
      <c r="L90" s="33"/>
      <c r="M90" s="33"/>
      <c r="N90" s="33"/>
      <c r="O90" s="33"/>
      <c r="P90" s="33"/>
      <c r="Q90" s="33"/>
      <c r="R90" s="33"/>
      <c r="S90" s="33"/>
      <c r="T90" s="33"/>
      <c r="U90" s="33"/>
      <c r="V90" s="33"/>
      <c r="W90" s="33"/>
      <c r="X90" s="33"/>
      <c r="Y90" s="33"/>
      <c r="Z90" s="33"/>
      <c r="AA90" s="33"/>
      <c r="AB90" s="33"/>
      <c r="AC90" s="33"/>
      <c r="AD90" s="33"/>
      <c r="AE90" s="33"/>
      <c r="AF90" s="33"/>
      <c r="AG90" s="33"/>
    </row>
    <row r="91" spans="2:33" x14ac:dyDescent="0.2">
      <c r="B91" s="33"/>
      <c r="C91" s="33"/>
      <c r="D91" s="33"/>
      <c r="E91" s="33"/>
      <c r="F91" s="33"/>
      <c r="G91" s="33"/>
      <c r="H91" s="33"/>
      <c r="I91" s="33"/>
      <c r="J91" s="33"/>
      <c r="K91" s="33"/>
      <c r="L91" s="33"/>
      <c r="M91" s="33"/>
      <c r="N91" s="33"/>
      <c r="O91" s="33"/>
      <c r="P91" s="33"/>
      <c r="Q91" s="33"/>
      <c r="R91" s="33"/>
      <c r="S91" s="33"/>
      <c r="T91" s="33"/>
      <c r="U91" s="33"/>
      <c r="V91" s="33"/>
      <c r="W91" s="33"/>
      <c r="X91" s="33"/>
      <c r="Y91" s="33"/>
      <c r="Z91" s="33"/>
      <c r="AA91" s="33"/>
      <c r="AB91" s="33"/>
      <c r="AC91" s="33"/>
      <c r="AD91" s="33"/>
      <c r="AE91" s="33"/>
      <c r="AF91" s="33"/>
      <c r="AG91" s="33"/>
    </row>
    <row r="92" spans="2:33" x14ac:dyDescent="0.2">
      <c r="B92" s="33"/>
      <c r="C92" s="33"/>
      <c r="D92" s="33"/>
      <c r="E92" s="33"/>
      <c r="F92" s="33"/>
      <c r="G92" s="33"/>
      <c r="H92" s="33"/>
      <c r="I92" s="33"/>
      <c r="J92" s="33"/>
      <c r="K92" s="33"/>
      <c r="L92" s="33"/>
      <c r="M92" s="33"/>
      <c r="N92" s="33"/>
      <c r="O92" s="33"/>
      <c r="P92" s="33"/>
      <c r="Q92" s="33"/>
      <c r="R92" s="33"/>
      <c r="S92" s="33"/>
      <c r="T92" s="33"/>
      <c r="U92" s="33"/>
      <c r="V92" s="33"/>
      <c r="W92" s="33"/>
      <c r="X92" s="33"/>
      <c r="Y92" s="33"/>
      <c r="Z92" s="33"/>
      <c r="AA92" s="33"/>
      <c r="AB92" s="33"/>
      <c r="AC92" s="33"/>
      <c r="AD92" s="33"/>
      <c r="AE92" s="33"/>
      <c r="AF92" s="33"/>
      <c r="AG92" s="33"/>
    </row>
    <row r="93" spans="2:33" x14ac:dyDescent="0.2">
      <c r="B93" s="33"/>
      <c r="C93" s="33"/>
      <c r="D93" s="33"/>
      <c r="E93" s="33"/>
      <c r="F93" s="33"/>
      <c r="G93" s="33"/>
      <c r="H93" s="33"/>
      <c r="I93" s="33"/>
      <c r="J93" s="33"/>
      <c r="K93" s="33"/>
      <c r="L93" s="33"/>
      <c r="M93" s="33"/>
      <c r="N93" s="33"/>
      <c r="O93" s="33"/>
      <c r="P93" s="33"/>
      <c r="Q93" s="33"/>
      <c r="R93" s="33"/>
      <c r="S93" s="33"/>
      <c r="T93" s="33"/>
      <c r="U93" s="33"/>
      <c r="V93" s="33"/>
      <c r="W93" s="33"/>
      <c r="X93" s="33"/>
      <c r="Y93" s="33"/>
      <c r="Z93" s="33"/>
      <c r="AA93" s="33"/>
      <c r="AB93" s="33"/>
      <c r="AC93" s="33"/>
      <c r="AD93" s="33"/>
      <c r="AE93" s="33"/>
      <c r="AF93" s="33"/>
      <c r="AG93" s="33"/>
    </row>
    <row r="94" spans="2:33" x14ac:dyDescent="0.2">
      <c r="B94" s="33"/>
      <c r="C94" s="33"/>
      <c r="D94" s="33"/>
      <c r="E94" s="33"/>
      <c r="F94" s="33"/>
      <c r="G94" s="33"/>
      <c r="H94" s="33"/>
      <c r="I94" s="33"/>
      <c r="J94" s="33"/>
      <c r="K94" s="33"/>
      <c r="L94" s="33"/>
      <c r="M94" s="33"/>
      <c r="N94" s="33"/>
      <c r="O94" s="33"/>
      <c r="P94" s="33"/>
      <c r="Q94" s="33"/>
      <c r="R94" s="33"/>
      <c r="S94" s="33"/>
      <c r="T94" s="33"/>
      <c r="U94" s="33"/>
      <c r="V94" s="33"/>
      <c r="W94" s="33"/>
      <c r="X94" s="33"/>
      <c r="Y94" s="33"/>
      <c r="Z94" s="33"/>
      <c r="AA94" s="33"/>
      <c r="AB94" s="33"/>
      <c r="AC94" s="33"/>
      <c r="AD94" s="33"/>
      <c r="AE94" s="33"/>
      <c r="AF94" s="33"/>
      <c r="AG94" s="33"/>
    </row>
    <row r="95" spans="2:33" x14ac:dyDescent="0.2">
      <c r="B95" s="33"/>
      <c r="C95" s="33"/>
      <c r="D95" s="33"/>
      <c r="E95" s="33"/>
      <c r="F95" s="33"/>
      <c r="G95" s="33"/>
      <c r="H95" s="33"/>
      <c r="I95" s="33"/>
      <c r="J95" s="33"/>
      <c r="K95" s="33"/>
      <c r="L95" s="33"/>
      <c r="M95" s="33"/>
      <c r="N95" s="33"/>
      <c r="O95" s="33"/>
      <c r="P95" s="33"/>
      <c r="Q95" s="33"/>
      <c r="R95" s="33"/>
      <c r="S95" s="33"/>
      <c r="T95" s="33"/>
      <c r="U95" s="33"/>
      <c r="V95" s="33"/>
      <c r="W95" s="33"/>
      <c r="X95" s="33"/>
      <c r="Y95" s="33"/>
      <c r="Z95" s="33"/>
      <c r="AA95" s="33"/>
      <c r="AB95" s="33"/>
      <c r="AC95" s="33"/>
      <c r="AD95" s="33"/>
      <c r="AE95" s="33"/>
      <c r="AF95" s="33"/>
      <c r="AG95" s="33"/>
    </row>
    <row r="96" spans="2:33" x14ac:dyDescent="0.2">
      <c r="B96" s="33"/>
      <c r="C96" s="33"/>
      <c r="D96" s="33"/>
      <c r="E96" s="33"/>
      <c r="F96" s="33"/>
      <c r="G96" s="33"/>
      <c r="H96" s="33"/>
      <c r="I96" s="33"/>
      <c r="J96" s="33"/>
      <c r="K96" s="33"/>
      <c r="L96" s="33"/>
      <c r="M96" s="33"/>
      <c r="N96" s="33"/>
      <c r="O96" s="33"/>
      <c r="P96" s="33"/>
      <c r="Q96" s="33"/>
      <c r="R96" s="33"/>
      <c r="S96" s="33"/>
      <c r="T96" s="33"/>
      <c r="U96" s="33"/>
      <c r="V96" s="33"/>
      <c r="W96" s="33"/>
      <c r="X96" s="33"/>
      <c r="Y96" s="33"/>
      <c r="Z96" s="33"/>
      <c r="AA96" s="33"/>
      <c r="AB96" s="33"/>
      <c r="AC96" s="33"/>
      <c r="AD96" s="33"/>
      <c r="AE96" s="33"/>
      <c r="AF96" s="33"/>
      <c r="AG96" s="33"/>
    </row>
    <row r="97" spans="2:33" x14ac:dyDescent="0.2">
      <c r="B97" s="33"/>
      <c r="C97" s="33"/>
      <c r="D97" s="33"/>
      <c r="E97" s="33"/>
      <c r="F97" s="33"/>
      <c r="G97" s="33"/>
      <c r="H97" s="33"/>
      <c r="I97" s="33"/>
      <c r="J97" s="33"/>
      <c r="K97" s="33"/>
      <c r="L97" s="33"/>
      <c r="M97" s="33"/>
      <c r="N97" s="33"/>
      <c r="O97" s="33"/>
      <c r="P97" s="33"/>
      <c r="Q97" s="33"/>
      <c r="R97" s="33"/>
      <c r="S97" s="33"/>
      <c r="T97" s="33"/>
      <c r="U97" s="33"/>
      <c r="V97" s="33"/>
      <c r="W97" s="33"/>
      <c r="X97" s="33"/>
      <c r="Y97" s="33"/>
      <c r="Z97" s="33"/>
      <c r="AA97" s="33"/>
      <c r="AB97" s="33"/>
      <c r="AC97" s="33"/>
      <c r="AD97" s="33"/>
      <c r="AE97" s="33"/>
      <c r="AF97" s="33"/>
      <c r="AG97" s="33"/>
    </row>
    <row r="98" spans="2:33" x14ac:dyDescent="0.2">
      <c r="B98" s="33"/>
      <c r="C98" s="33"/>
      <c r="D98" s="33"/>
      <c r="E98" s="33"/>
      <c r="F98" s="33"/>
      <c r="G98" s="33"/>
      <c r="H98" s="33"/>
      <c r="I98" s="33"/>
      <c r="J98" s="33"/>
      <c r="K98" s="33"/>
      <c r="L98" s="33"/>
      <c r="M98" s="33"/>
      <c r="N98" s="33"/>
      <c r="O98" s="33"/>
      <c r="P98" s="33"/>
      <c r="Q98" s="33"/>
      <c r="R98" s="33"/>
      <c r="S98" s="33"/>
      <c r="T98" s="33"/>
      <c r="U98" s="33"/>
      <c r="V98" s="33"/>
      <c r="W98" s="33"/>
      <c r="X98" s="33"/>
      <c r="Y98" s="33"/>
      <c r="Z98" s="33"/>
      <c r="AA98" s="33"/>
      <c r="AB98" s="33"/>
      <c r="AC98" s="33"/>
      <c r="AD98" s="33"/>
      <c r="AE98" s="33"/>
      <c r="AF98" s="33"/>
      <c r="AG98" s="33"/>
    </row>
    <row r="99" spans="2:33" x14ac:dyDescent="0.2">
      <c r="B99" s="33"/>
      <c r="C99" s="33"/>
      <c r="D99" s="33"/>
      <c r="E99" s="33"/>
      <c r="F99" s="33"/>
      <c r="G99" s="33"/>
      <c r="H99" s="33"/>
      <c r="I99" s="33"/>
      <c r="J99" s="33"/>
      <c r="K99" s="33"/>
      <c r="L99" s="33"/>
      <c r="M99" s="33"/>
      <c r="N99" s="33"/>
      <c r="O99" s="33"/>
      <c r="P99" s="33"/>
      <c r="Q99" s="33"/>
      <c r="R99" s="33"/>
      <c r="S99" s="33"/>
      <c r="T99" s="33"/>
      <c r="U99" s="33"/>
      <c r="V99" s="33"/>
      <c r="W99" s="33"/>
      <c r="X99" s="33"/>
      <c r="Y99" s="33"/>
      <c r="Z99" s="33"/>
      <c r="AA99" s="33"/>
      <c r="AB99" s="33"/>
      <c r="AC99" s="33"/>
      <c r="AD99" s="33"/>
      <c r="AE99" s="33"/>
      <c r="AF99" s="33"/>
      <c r="AG99" s="33"/>
    </row>
    <row r="100" spans="2:33" x14ac:dyDescent="0.2">
      <c r="B100" s="33"/>
      <c r="C100" s="33"/>
      <c r="D100" s="33"/>
      <c r="E100" s="33"/>
      <c r="F100" s="33"/>
      <c r="G100" s="33"/>
      <c r="H100" s="33"/>
      <c r="I100" s="33"/>
      <c r="J100" s="33"/>
      <c r="K100" s="33"/>
      <c r="L100" s="33"/>
      <c r="M100" s="33"/>
      <c r="N100" s="33"/>
      <c r="O100" s="33"/>
      <c r="P100" s="33"/>
      <c r="Q100" s="33"/>
      <c r="R100" s="33"/>
      <c r="S100" s="33"/>
      <c r="T100" s="33"/>
      <c r="U100" s="33"/>
      <c r="V100" s="33"/>
      <c r="W100" s="33"/>
      <c r="X100" s="33"/>
      <c r="Y100" s="33"/>
      <c r="Z100" s="33"/>
      <c r="AA100" s="33"/>
      <c r="AB100" s="33"/>
      <c r="AC100" s="33"/>
      <c r="AD100" s="33"/>
      <c r="AE100" s="33"/>
      <c r="AF100" s="33"/>
      <c r="AG100" s="33"/>
    </row>
    <row r="101" spans="2:33" x14ac:dyDescent="0.2">
      <c r="B101" s="33"/>
      <c r="C101" s="33"/>
      <c r="D101" s="33"/>
      <c r="E101" s="33"/>
      <c r="F101" s="33"/>
      <c r="G101" s="33"/>
      <c r="H101" s="33"/>
      <c r="I101" s="33"/>
      <c r="J101" s="33"/>
      <c r="K101" s="33"/>
      <c r="L101" s="33"/>
      <c r="M101" s="33"/>
      <c r="N101" s="33"/>
      <c r="O101" s="33"/>
      <c r="P101" s="33"/>
      <c r="Q101" s="33"/>
      <c r="R101" s="33"/>
      <c r="S101" s="33"/>
      <c r="T101" s="33"/>
      <c r="U101" s="33"/>
      <c r="V101" s="33"/>
      <c r="W101" s="33"/>
      <c r="X101" s="33"/>
      <c r="Y101" s="33"/>
      <c r="Z101" s="33"/>
      <c r="AA101" s="33"/>
      <c r="AB101" s="33"/>
      <c r="AC101" s="33"/>
      <c r="AD101" s="33"/>
      <c r="AE101" s="33"/>
      <c r="AF101" s="33"/>
      <c r="AG101" s="33"/>
    </row>
    <row r="102" spans="2:33" x14ac:dyDescent="0.2">
      <c r="B102" s="33"/>
      <c r="C102" s="33"/>
      <c r="D102" s="33"/>
      <c r="E102" s="33"/>
      <c r="F102" s="33"/>
      <c r="G102" s="33"/>
      <c r="H102" s="33"/>
      <c r="I102" s="33"/>
      <c r="J102" s="33"/>
      <c r="K102" s="33"/>
      <c r="L102" s="33"/>
      <c r="M102" s="33"/>
      <c r="N102" s="33"/>
      <c r="O102" s="33"/>
      <c r="P102" s="33"/>
      <c r="Q102" s="33"/>
      <c r="R102" s="33"/>
      <c r="S102" s="33"/>
      <c r="T102" s="33"/>
      <c r="U102" s="33"/>
      <c r="V102" s="33"/>
      <c r="W102" s="33"/>
      <c r="X102" s="33"/>
      <c r="Y102" s="33"/>
      <c r="Z102" s="33"/>
      <c r="AA102" s="33"/>
      <c r="AB102" s="33"/>
      <c r="AC102" s="33"/>
      <c r="AD102" s="33"/>
      <c r="AE102" s="33"/>
      <c r="AF102" s="33"/>
      <c r="AG102" s="33"/>
    </row>
    <row r="103" spans="2:33" x14ac:dyDescent="0.2">
      <c r="B103" s="33"/>
      <c r="C103" s="33"/>
      <c r="D103" s="33"/>
      <c r="E103" s="33"/>
      <c r="F103" s="33"/>
      <c r="G103" s="33"/>
      <c r="H103" s="33"/>
      <c r="I103" s="33"/>
      <c r="J103" s="33"/>
      <c r="K103" s="33"/>
      <c r="L103" s="33"/>
      <c r="M103" s="33"/>
      <c r="N103" s="33"/>
      <c r="O103" s="33"/>
      <c r="P103" s="33"/>
      <c r="Q103" s="33"/>
      <c r="R103" s="33"/>
      <c r="S103" s="33"/>
      <c r="T103" s="33"/>
      <c r="U103" s="33"/>
      <c r="V103" s="33"/>
      <c r="W103" s="33"/>
      <c r="X103" s="33"/>
      <c r="Y103" s="33"/>
      <c r="Z103" s="33"/>
      <c r="AA103" s="33"/>
      <c r="AB103" s="33"/>
      <c r="AC103" s="33"/>
      <c r="AD103" s="33"/>
      <c r="AE103" s="33"/>
      <c r="AF103" s="33"/>
      <c r="AG103" s="33"/>
    </row>
    <row r="104" spans="2:33" x14ac:dyDescent="0.2">
      <c r="B104" s="33"/>
      <c r="C104" s="33"/>
      <c r="D104" s="33"/>
      <c r="E104" s="33"/>
      <c r="F104" s="33"/>
      <c r="G104" s="33"/>
      <c r="H104" s="33"/>
      <c r="I104" s="33"/>
      <c r="J104" s="33"/>
      <c r="K104" s="33"/>
      <c r="L104" s="33"/>
      <c r="M104" s="33"/>
      <c r="N104" s="33"/>
      <c r="O104" s="33"/>
      <c r="P104" s="33"/>
      <c r="Q104" s="33"/>
      <c r="R104" s="33"/>
      <c r="S104" s="33"/>
      <c r="T104" s="33"/>
      <c r="U104" s="33"/>
      <c r="V104" s="33"/>
      <c r="W104" s="33"/>
      <c r="X104" s="33"/>
      <c r="Y104" s="33"/>
      <c r="Z104" s="33"/>
      <c r="AA104" s="33"/>
      <c r="AB104" s="33"/>
      <c r="AC104" s="33"/>
      <c r="AD104" s="33"/>
      <c r="AE104" s="33"/>
      <c r="AF104" s="33"/>
      <c r="AG104" s="33"/>
    </row>
    <row r="105" spans="2:33" x14ac:dyDescent="0.2">
      <c r="B105" s="33"/>
      <c r="C105" s="33"/>
      <c r="D105" s="33"/>
      <c r="E105" s="33"/>
      <c r="F105" s="33"/>
      <c r="G105" s="33"/>
      <c r="H105" s="33"/>
      <c r="I105" s="33"/>
      <c r="J105" s="33"/>
      <c r="K105" s="33"/>
      <c r="L105" s="33"/>
      <c r="M105" s="33"/>
      <c r="N105" s="33"/>
      <c r="O105" s="33"/>
      <c r="P105" s="33"/>
      <c r="Q105" s="33"/>
      <c r="R105" s="33"/>
      <c r="S105" s="33"/>
      <c r="T105" s="33"/>
      <c r="U105" s="33"/>
      <c r="V105" s="33"/>
      <c r="W105" s="33"/>
      <c r="X105" s="33"/>
      <c r="Y105" s="33"/>
      <c r="Z105" s="33"/>
      <c r="AA105" s="33"/>
      <c r="AB105" s="33"/>
      <c r="AC105" s="33"/>
      <c r="AD105" s="33"/>
      <c r="AE105" s="33"/>
      <c r="AF105" s="33"/>
      <c r="AG105" s="33"/>
    </row>
    <row r="106" spans="2:33" x14ac:dyDescent="0.2">
      <c r="B106" s="33"/>
      <c r="C106" s="33"/>
      <c r="D106" s="33"/>
      <c r="E106" s="33"/>
      <c r="F106" s="33"/>
      <c r="G106" s="33"/>
      <c r="H106" s="33"/>
      <c r="I106" s="33"/>
      <c r="J106" s="33"/>
      <c r="K106" s="33"/>
      <c r="L106" s="33"/>
      <c r="M106" s="33"/>
      <c r="N106" s="33"/>
      <c r="O106" s="33"/>
      <c r="P106" s="33"/>
      <c r="Q106" s="33"/>
      <c r="R106" s="33"/>
      <c r="S106" s="33"/>
      <c r="T106" s="33"/>
      <c r="U106" s="33"/>
      <c r="V106" s="33"/>
      <c r="W106" s="33"/>
      <c r="X106" s="33"/>
      <c r="Y106" s="33"/>
      <c r="Z106" s="33"/>
      <c r="AA106" s="33"/>
      <c r="AB106" s="33"/>
      <c r="AC106" s="33"/>
      <c r="AD106" s="33"/>
      <c r="AE106" s="33"/>
      <c r="AF106" s="33"/>
      <c r="AG106" s="33"/>
    </row>
    <row r="107" spans="2:33" x14ac:dyDescent="0.2">
      <c r="B107" s="33"/>
      <c r="C107" s="33"/>
      <c r="D107" s="33"/>
      <c r="E107" s="33"/>
      <c r="F107" s="33"/>
      <c r="G107" s="33"/>
      <c r="H107" s="33"/>
      <c r="I107" s="33"/>
      <c r="J107" s="33"/>
      <c r="K107" s="33"/>
      <c r="L107" s="33"/>
      <c r="M107" s="33"/>
      <c r="N107" s="33"/>
      <c r="O107" s="33"/>
      <c r="P107" s="33"/>
      <c r="Q107" s="33"/>
      <c r="R107" s="33"/>
      <c r="S107" s="33"/>
      <c r="T107" s="33"/>
      <c r="U107" s="33"/>
      <c r="V107" s="33"/>
      <c r="W107" s="33"/>
      <c r="X107" s="33"/>
      <c r="Y107" s="33"/>
      <c r="Z107" s="33"/>
      <c r="AA107" s="33"/>
      <c r="AB107" s="33"/>
      <c r="AC107" s="33"/>
      <c r="AD107" s="33"/>
      <c r="AE107" s="33"/>
      <c r="AF107" s="33"/>
      <c r="AG107" s="33"/>
    </row>
    <row r="108" spans="2:33" x14ac:dyDescent="0.2">
      <c r="B108" s="33"/>
      <c r="C108" s="33"/>
      <c r="D108" s="33"/>
      <c r="E108" s="33"/>
      <c r="F108" s="33"/>
      <c r="G108" s="33"/>
      <c r="H108" s="33"/>
      <c r="I108" s="33"/>
      <c r="J108" s="33"/>
      <c r="K108" s="33"/>
      <c r="L108" s="33"/>
      <c r="M108" s="33"/>
      <c r="N108" s="33"/>
      <c r="O108" s="33"/>
      <c r="P108" s="33"/>
      <c r="Q108" s="33"/>
      <c r="R108" s="33"/>
      <c r="S108" s="33"/>
      <c r="T108" s="33"/>
      <c r="U108" s="33"/>
      <c r="V108" s="33"/>
      <c r="W108" s="33"/>
      <c r="X108" s="33"/>
      <c r="Y108" s="33"/>
      <c r="Z108" s="33"/>
      <c r="AA108" s="33"/>
      <c r="AB108" s="33"/>
      <c r="AC108" s="33"/>
      <c r="AD108" s="33"/>
      <c r="AE108" s="33"/>
      <c r="AF108" s="33"/>
      <c r="AG108" s="33"/>
    </row>
    <row r="109" spans="2:33" x14ac:dyDescent="0.2">
      <c r="B109" s="33"/>
      <c r="C109" s="33"/>
      <c r="D109" s="33"/>
      <c r="E109" s="33"/>
      <c r="F109" s="33"/>
      <c r="G109" s="33"/>
      <c r="H109" s="33"/>
      <c r="I109" s="33"/>
      <c r="J109" s="33"/>
      <c r="K109" s="33"/>
      <c r="L109" s="33"/>
      <c r="M109" s="33"/>
      <c r="N109" s="33"/>
      <c r="O109" s="33"/>
      <c r="P109" s="33"/>
      <c r="Q109" s="33"/>
      <c r="R109" s="33"/>
      <c r="S109" s="33"/>
      <c r="T109" s="33"/>
      <c r="U109" s="33"/>
      <c r="V109" s="33"/>
      <c r="W109" s="33"/>
      <c r="X109" s="33"/>
      <c r="Y109" s="33"/>
      <c r="Z109" s="33"/>
      <c r="AA109" s="33"/>
      <c r="AB109" s="33"/>
      <c r="AC109" s="33"/>
      <c r="AD109" s="33"/>
      <c r="AE109" s="33"/>
      <c r="AF109" s="33"/>
      <c r="AG109" s="33"/>
    </row>
    <row r="110" spans="2:33" x14ac:dyDescent="0.2">
      <c r="B110" s="33"/>
      <c r="C110" s="33"/>
      <c r="D110" s="33"/>
      <c r="E110" s="33"/>
      <c r="F110" s="33"/>
      <c r="G110" s="33"/>
      <c r="H110" s="33"/>
      <c r="I110" s="33"/>
      <c r="J110" s="33"/>
      <c r="K110" s="33"/>
      <c r="L110" s="33"/>
      <c r="M110" s="33"/>
      <c r="N110" s="33"/>
      <c r="O110" s="33"/>
      <c r="P110" s="33"/>
      <c r="Q110" s="33"/>
      <c r="R110" s="33"/>
      <c r="S110" s="33"/>
      <c r="T110" s="33"/>
      <c r="U110" s="33"/>
      <c r="V110" s="33"/>
      <c r="W110" s="33"/>
      <c r="X110" s="33"/>
      <c r="Y110" s="33"/>
      <c r="Z110" s="33"/>
      <c r="AA110" s="33"/>
      <c r="AB110" s="33"/>
      <c r="AC110" s="33"/>
      <c r="AD110" s="33"/>
      <c r="AE110" s="33"/>
      <c r="AF110" s="33"/>
      <c r="AG110" s="33"/>
    </row>
    <row r="111" spans="2:33" x14ac:dyDescent="0.2">
      <c r="B111" s="33"/>
      <c r="C111" s="33"/>
      <c r="D111" s="33"/>
      <c r="E111" s="33"/>
      <c r="F111" s="33"/>
      <c r="G111" s="33"/>
      <c r="H111" s="33"/>
      <c r="I111" s="33"/>
      <c r="J111" s="33"/>
      <c r="K111" s="33"/>
      <c r="L111" s="33"/>
      <c r="M111" s="33"/>
      <c r="N111" s="33"/>
      <c r="O111" s="33"/>
      <c r="P111" s="33"/>
      <c r="Q111" s="33"/>
      <c r="R111" s="33"/>
      <c r="S111" s="33"/>
      <c r="T111" s="33"/>
      <c r="U111" s="33"/>
      <c r="V111" s="33"/>
      <c r="W111" s="33"/>
      <c r="X111" s="33"/>
      <c r="Y111" s="33"/>
      <c r="Z111" s="33"/>
      <c r="AA111" s="33"/>
      <c r="AB111" s="33"/>
      <c r="AC111" s="33"/>
      <c r="AD111" s="33"/>
      <c r="AE111" s="33"/>
      <c r="AF111" s="33"/>
      <c r="AG111" s="33"/>
    </row>
    <row r="112" spans="2:33" x14ac:dyDescent="0.2">
      <c r="B112" s="33"/>
      <c r="C112" s="33"/>
      <c r="D112" s="33"/>
      <c r="E112" s="33"/>
      <c r="F112" s="33"/>
      <c r="G112" s="33"/>
      <c r="H112" s="33"/>
      <c r="I112" s="33"/>
      <c r="J112" s="33"/>
      <c r="K112" s="33"/>
      <c r="L112" s="33"/>
      <c r="M112" s="33"/>
      <c r="N112" s="33"/>
      <c r="O112" s="33"/>
      <c r="P112" s="33"/>
      <c r="Q112" s="33"/>
      <c r="R112" s="33"/>
      <c r="S112" s="33"/>
      <c r="T112" s="33"/>
      <c r="U112" s="33"/>
      <c r="V112" s="33"/>
      <c r="W112" s="33"/>
      <c r="X112" s="33"/>
      <c r="Y112" s="33"/>
      <c r="Z112" s="33"/>
      <c r="AA112" s="33"/>
      <c r="AB112" s="33"/>
      <c r="AC112" s="33"/>
      <c r="AD112" s="33"/>
      <c r="AE112" s="33"/>
      <c r="AF112" s="33"/>
      <c r="AG112" s="33"/>
    </row>
    <row r="113" spans="2:33" x14ac:dyDescent="0.2">
      <c r="B113" s="33"/>
      <c r="C113" s="33"/>
      <c r="D113" s="33"/>
      <c r="E113" s="33"/>
      <c r="F113" s="33"/>
      <c r="G113" s="33"/>
      <c r="H113" s="33"/>
      <c r="I113" s="33"/>
      <c r="J113" s="33"/>
      <c r="K113" s="33"/>
      <c r="L113" s="33"/>
      <c r="M113" s="33"/>
      <c r="N113" s="33"/>
      <c r="O113" s="33"/>
      <c r="P113" s="33"/>
      <c r="Q113" s="33"/>
      <c r="R113" s="33"/>
      <c r="S113" s="33"/>
      <c r="T113" s="33"/>
      <c r="U113" s="33"/>
      <c r="V113" s="33"/>
      <c r="W113" s="33"/>
      <c r="X113" s="33"/>
      <c r="Y113" s="33"/>
      <c r="Z113" s="33"/>
      <c r="AA113" s="33"/>
      <c r="AB113" s="33"/>
      <c r="AC113" s="33"/>
      <c r="AD113" s="33"/>
      <c r="AE113" s="33"/>
      <c r="AF113" s="33"/>
      <c r="AG113" s="33"/>
    </row>
    <row r="114" spans="2:33" x14ac:dyDescent="0.2">
      <c r="B114" s="33"/>
      <c r="C114" s="33"/>
      <c r="D114" s="33"/>
      <c r="E114" s="33"/>
      <c r="F114" s="33"/>
      <c r="G114" s="33"/>
      <c r="H114" s="33"/>
      <c r="I114" s="33"/>
      <c r="J114" s="33"/>
      <c r="K114" s="33"/>
      <c r="L114" s="33"/>
      <c r="M114" s="33"/>
      <c r="N114" s="33"/>
      <c r="O114" s="33"/>
      <c r="P114" s="33"/>
      <c r="Q114" s="33"/>
      <c r="R114" s="33"/>
      <c r="S114" s="33"/>
      <c r="T114" s="33"/>
      <c r="U114" s="33"/>
      <c r="V114" s="33"/>
      <c r="W114" s="33"/>
      <c r="X114" s="33"/>
      <c r="Y114" s="33"/>
      <c r="Z114" s="33"/>
      <c r="AA114" s="33"/>
      <c r="AB114" s="33"/>
      <c r="AC114" s="33"/>
      <c r="AD114" s="33"/>
      <c r="AE114" s="33"/>
      <c r="AF114" s="33"/>
      <c r="AG114" s="33"/>
    </row>
    <row r="115" spans="2:33" x14ac:dyDescent="0.2">
      <c r="B115" s="33"/>
      <c r="C115" s="33"/>
      <c r="D115" s="33"/>
      <c r="E115" s="33"/>
      <c r="F115" s="33"/>
      <c r="G115" s="33"/>
      <c r="H115" s="33"/>
      <c r="I115" s="33"/>
      <c r="J115" s="33"/>
      <c r="K115" s="33"/>
      <c r="L115" s="33"/>
      <c r="M115" s="33"/>
      <c r="N115" s="33"/>
      <c r="O115" s="33"/>
      <c r="P115" s="33"/>
      <c r="Q115" s="33"/>
      <c r="R115" s="33"/>
      <c r="S115" s="33"/>
      <c r="T115" s="33"/>
      <c r="U115" s="33"/>
      <c r="V115" s="33"/>
      <c r="W115" s="33"/>
      <c r="X115" s="33"/>
      <c r="Y115" s="33"/>
      <c r="Z115" s="33"/>
      <c r="AA115" s="33"/>
      <c r="AB115" s="33"/>
      <c r="AC115" s="33"/>
      <c r="AD115" s="33"/>
      <c r="AE115" s="33"/>
      <c r="AF115" s="33"/>
      <c r="AG115" s="33"/>
    </row>
    <row r="116" spans="2:33" x14ac:dyDescent="0.2">
      <c r="B116" s="33"/>
      <c r="C116" s="33"/>
      <c r="D116" s="33"/>
      <c r="E116" s="33"/>
      <c r="F116" s="33"/>
      <c r="G116" s="33"/>
      <c r="H116" s="33"/>
      <c r="I116" s="33"/>
      <c r="J116" s="33"/>
      <c r="K116" s="33"/>
      <c r="L116" s="33"/>
      <c r="M116" s="33"/>
      <c r="N116" s="33"/>
      <c r="O116" s="33"/>
      <c r="P116" s="33"/>
      <c r="Q116" s="33"/>
      <c r="R116" s="33"/>
      <c r="S116" s="33"/>
      <c r="T116" s="33"/>
      <c r="U116" s="33"/>
      <c r="V116" s="33"/>
      <c r="W116" s="33"/>
      <c r="X116" s="33"/>
      <c r="Y116" s="33"/>
      <c r="Z116" s="33"/>
      <c r="AA116" s="33"/>
      <c r="AB116" s="33"/>
      <c r="AC116" s="33"/>
      <c r="AD116" s="33"/>
      <c r="AE116" s="33"/>
      <c r="AF116" s="33"/>
      <c r="AG116" s="33"/>
    </row>
    <row r="117" spans="2:33" x14ac:dyDescent="0.2">
      <c r="B117" s="33"/>
      <c r="C117" s="33"/>
      <c r="D117" s="33"/>
      <c r="E117" s="33"/>
      <c r="F117" s="33"/>
      <c r="G117" s="33"/>
      <c r="H117" s="33"/>
      <c r="I117" s="33"/>
      <c r="J117" s="33"/>
      <c r="K117" s="33"/>
      <c r="L117" s="33"/>
      <c r="M117" s="33"/>
      <c r="N117" s="33"/>
      <c r="O117" s="33"/>
      <c r="P117" s="33"/>
      <c r="Q117" s="33"/>
      <c r="R117" s="33"/>
      <c r="S117" s="33"/>
      <c r="T117" s="33"/>
      <c r="U117" s="33"/>
      <c r="V117" s="33"/>
      <c r="W117" s="33"/>
      <c r="X117" s="33"/>
      <c r="Y117" s="33"/>
      <c r="Z117" s="33"/>
      <c r="AA117" s="33"/>
      <c r="AB117" s="33"/>
      <c r="AC117" s="33"/>
      <c r="AD117" s="33"/>
      <c r="AE117" s="33"/>
      <c r="AF117" s="33"/>
      <c r="AG117" s="33"/>
    </row>
    <row r="118" spans="2:33" x14ac:dyDescent="0.2">
      <c r="B118" s="33"/>
      <c r="C118" s="33"/>
      <c r="D118" s="33"/>
      <c r="E118" s="33"/>
      <c r="F118" s="33"/>
      <c r="G118" s="33"/>
      <c r="H118" s="33"/>
      <c r="I118" s="33"/>
      <c r="J118" s="33"/>
      <c r="K118" s="33"/>
      <c r="L118" s="33"/>
      <c r="M118" s="33"/>
      <c r="N118" s="33"/>
      <c r="O118" s="33"/>
      <c r="P118" s="33"/>
      <c r="Q118" s="33"/>
      <c r="R118" s="33"/>
      <c r="S118" s="33"/>
      <c r="T118" s="33"/>
      <c r="U118" s="33"/>
      <c r="V118" s="33"/>
      <c r="W118" s="33"/>
      <c r="X118" s="33"/>
      <c r="Y118" s="33"/>
      <c r="Z118" s="33"/>
      <c r="AA118" s="33"/>
      <c r="AB118" s="33"/>
      <c r="AC118" s="33"/>
      <c r="AD118" s="33"/>
      <c r="AE118" s="33"/>
      <c r="AF118" s="33"/>
      <c r="AG118" s="33"/>
    </row>
    <row r="119" spans="2:33" x14ac:dyDescent="0.2">
      <c r="B119" s="33"/>
      <c r="C119" s="33"/>
      <c r="D119" s="33"/>
      <c r="E119" s="33"/>
      <c r="F119" s="33"/>
      <c r="G119" s="33"/>
      <c r="H119" s="33"/>
      <c r="I119" s="33"/>
      <c r="L119" s="33"/>
      <c r="O119" s="33"/>
      <c r="P119" s="33"/>
      <c r="Q119" s="33"/>
      <c r="R119" s="33"/>
      <c r="S119" s="33"/>
      <c r="T119" s="33"/>
      <c r="U119" s="33"/>
      <c r="V119" s="33"/>
      <c r="W119" s="33"/>
      <c r="X119" s="33"/>
      <c r="Y119" s="33"/>
      <c r="Z119" s="33"/>
      <c r="AA119" s="33"/>
      <c r="AB119" s="33"/>
      <c r="AC119" s="33"/>
      <c r="AD119" s="33"/>
      <c r="AE119" s="33"/>
      <c r="AF119" s="33"/>
      <c r="AG119" s="33"/>
    </row>
  </sheetData>
  <mergeCells count="4">
    <mergeCell ref="C36:F36"/>
    <mergeCell ref="J15:K15"/>
    <mergeCell ref="J16:N23"/>
    <mergeCell ref="C25:F25"/>
  </mergeCells>
  <conditionalFormatting sqref="H3:H14">
    <cfRule type="cellIs" dxfId="15" priority="3" operator="greaterThan">
      <formula>0</formula>
    </cfRule>
    <cfRule type="cellIs" dxfId="14" priority="4" stopIfTrue="1" operator="lessThanOrEqual">
      <formula>0</formula>
    </cfRule>
  </conditionalFormatting>
  <conditionalFormatting sqref="H15">
    <cfRule type="cellIs" dxfId="13" priority="5" stopIfTrue="1" operator="equal">
      <formula>0</formula>
    </cfRule>
  </conditionalFormatting>
  <conditionalFormatting sqref="H15">
    <cfRule type="cellIs" dxfId="12" priority="6" stopIfTrue="1" operator="greaterThan">
      <formula>0</formula>
    </cfRule>
  </conditionalFormatting>
  <conditionalFormatting sqref="G3:G15">
    <cfRule type="cellIs" dxfId="11" priority="1" operator="greaterThan">
      <formula>0</formula>
    </cfRule>
    <cfRule type="cellIs" dxfId="10" priority="2" operator="lessThan">
      <formula>0</formula>
    </cfRule>
  </conditionalFormatting>
  <pageMargins left="0.7" right="0.7" top="1.1437499999999998" bottom="1.1437499999999998" header="0.75" footer="0.75"/>
  <pageSetup paperSize="0" fitToWidth="0" fitToHeight="0" orientation="portrait" horizontalDpi="0" verticalDpi="0" copies="0"/>
  <headerFooter alignWithMargins="0"/>
  <drawing r:id="rId1"/>
  <legacyDrawing r:id="rId2"/>
  <tableParts count="2">
    <tablePart r:id="rId3"/>
    <tablePart r:id="rId4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4"/>
  <sheetViews>
    <sheetView topLeftCell="A32" zoomScale="116" workbookViewId="0">
      <selection activeCell="G49" sqref="G49"/>
    </sheetView>
  </sheetViews>
  <sheetFormatPr baseColWidth="10" defaultColWidth="8.83203125" defaultRowHeight="15" x14ac:dyDescent="0.2"/>
  <cols>
    <col min="1" max="1" width="2.5" style="33" customWidth="1"/>
    <col min="2" max="2" width="51.6640625" style="33" customWidth="1"/>
    <col min="3" max="3" width="19.5" style="33" customWidth="1"/>
    <col min="4" max="4" width="14.6640625" style="33" customWidth="1"/>
    <col min="5" max="5" width="14.83203125" style="33" customWidth="1"/>
    <col min="6" max="6" width="12.1640625" style="33" customWidth="1"/>
    <col min="7" max="7" width="16.33203125" style="33" customWidth="1"/>
    <col min="8" max="8" width="6" style="33" customWidth="1"/>
    <col min="9" max="9" width="39" style="121" customWidth="1"/>
    <col min="10" max="13" width="18.33203125" style="121" customWidth="1"/>
    <col min="14" max="1024" width="12.1640625" style="33" customWidth="1"/>
    <col min="1025" max="16384" width="8.83203125" style="33"/>
  </cols>
  <sheetData>
    <row r="1" spans="2:14" ht="8.25" customHeight="1" x14ac:dyDescent="0.2"/>
    <row r="2" spans="2:14" ht="16" x14ac:dyDescent="0.2">
      <c r="B2" s="230" t="s">
        <v>69</v>
      </c>
      <c r="C2" s="230"/>
      <c r="D2" s="230"/>
      <c r="E2" s="230"/>
      <c r="F2" s="230"/>
      <c r="G2" s="230"/>
      <c r="H2" s="122"/>
      <c r="I2" s="123" t="s">
        <v>70</v>
      </c>
      <c r="J2" s="123" t="s">
        <v>71</v>
      </c>
      <c r="K2" s="123" t="s">
        <v>72</v>
      </c>
      <c r="L2" s="123" t="s">
        <v>73</v>
      </c>
      <c r="M2" s="123" t="s">
        <v>74</v>
      </c>
      <c r="N2" s="122"/>
    </row>
    <row r="3" spans="2:14" ht="16" x14ac:dyDescent="0.2">
      <c r="B3" s="124" t="s">
        <v>75</v>
      </c>
      <c r="C3" s="125" t="s">
        <v>76</v>
      </c>
      <c r="D3" s="125" t="s">
        <v>71</v>
      </c>
      <c r="E3" s="125" t="s">
        <v>72</v>
      </c>
      <c r="F3" s="125" t="s">
        <v>73</v>
      </c>
      <c r="G3" s="125" t="s">
        <v>74</v>
      </c>
      <c r="H3" s="122"/>
      <c r="I3" s="126" t="s">
        <v>77</v>
      </c>
      <c r="J3" s="127">
        <f>SUM(4*K3)+(4*L3)+(9*M3)</f>
        <v>84</v>
      </c>
      <c r="K3" s="127">
        <v>7.5</v>
      </c>
      <c r="L3" s="127">
        <v>0</v>
      </c>
      <c r="M3" s="127">
        <v>6</v>
      </c>
      <c r="N3" s="122"/>
    </row>
    <row r="4" spans="2:14" ht="16" x14ac:dyDescent="0.2">
      <c r="B4" s="128" t="s">
        <v>78</v>
      </c>
      <c r="C4" s="129"/>
      <c r="D4" s="129"/>
      <c r="E4" s="129"/>
      <c r="F4" s="129"/>
      <c r="G4" s="129"/>
      <c r="H4" s="122"/>
      <c r="I4" s="126" t="s">
        <v>79</v>
      </c>
      <c r="J4" s="130">
        <v>99.3</v>
      </c>
      <c r="K4" s="127">
        <v>22.8</v>
      </c>
      <c r="L4" s="127">
        <v>0</v>
      </c>
      <c r="M4" s="127">
        <v>0.9</v>
      </c>
      <c r="N4" s="122"/>
    </row>
    <row r="5" spans="2:14" ht="16" x14ac:dyDescent="0.2">
      <c r="B5" s="131" t="s">
        <v>80</v>
      </c>
      <c r="C5" s="125" t="s">
        <v>76</v>
      </c>
      <c r="D5" s="125" t="s">
        <v>71</v>
      </c>
      <c r="E5" s="125" t="s">
        <v>72</v>
      </c>
      <c r="F5" s="125" t="s">
        <v>73</v>
      </c>
      <c r="G5" s="125" t="s">
        <v>74</v>
      </c>
      <c r="H5" s="122"/>
      <c r="I5" s="126" t="s">
        <v>81</v>
      </c>
      <c r="J5" s="127">
        <v>360</v>
      </c>
      <c r="K5" s="127">
        <v>69</v>
      </c>
      <c r="L5" s="127">
        <v>11</v>
      </c>
      <c r="M5" s="127">
        <v>6</v>
      </c>
      <c r="N5" s="122"/>
    </row>
    <row r="6" spans="2:14" ht="16" x14ac:dyDescent="0.2">
      <c r="B6" s="128" t="s">
        <v>82</v>
      </c>
      <c r="C6" s="129">
        <v>0.45</v>
      </c>
      <c r="D6" s="129">
        <f>$C$6*J5</f>
        <v>162</v>
      </c>
      <c r="E6" s="129">
        <f>$C$6*K5</f>
        <v>31.05</v>
      </c>
      <c r="F6" s="129">
        <f>$C$6*L5</f>
        <v>4.95</v>
      </c>
      <c r="G6" s="129">
        <f>$C$6*M5</f>
        <v>2.7</v>
      </c>
      <c r="H6" s="122"/>
      <c r="I6" s="126" t="s">
        <v>83</v>
      </c>
      <c r="J6" s="127">
        <f>SUM(4*K6)+(4*L6)+(9*M6)</f>
        <v>206</v>
      </c>
      <c r="K6" s="127">
        <v>20</v>
      </c>
      <c r="L6" s="127">
        <v>0</v>
      </c>
      <c r="M6" s="127">
        <v>14</v>
      </c>
      <c r="N6" s="122"/>
    </row>
    <row r="7" spans="2:14" ht="16" x14ac:dyDescent="0.2">
      <c r="B7" s="128" t="s">
        <v>84</v>
      </c>
      <c r="C7" s="129">
        <v>0.4</v>
      </c>
      <c r="D7" s="129">
        <f>$C$7*J15</f>
        <v>151.6</v>
      </c>
      <c r="E7" s="129">
        <f>$C$7*K15</f>
        <v>7.4</v>
      </c>
      <c r="F7" s="129">
        <f>$C$7*L15</f>
        <v>4.2</v>
      </c>
      <c r="G7" s="129">
        <f>$C$7*M15</f>
        <v>8.68</v>
      </c>
      <c r="H7" s="122"/>
      <c r="I7" s="126" t="s">
        <v>85</v>
      </c>
      <c r="J7" s="127">
        <v>365</v>
      </c>
      <c r="K7" s="127">
        <v>7</v>
      </c>
      <c r="L7" s="127">
        <v>80</v>
      </c>
      <c r="M7" s="127">
        <v>1</v>
      </c>
      <c r="N7" s="122"/>
    </row>
    <row r="8" spans="2:14" ht="16" x14ac:dyDescent="0.2">
      <c r="B8" s="128" t="s">
        <v>86</v>
      </c>
      <c r="C8" s="129">
        <v>0</v>
      </c>
      <c r="D8" s="129">
        <v>0</v>
      </c>
      <c r="E8" s="129">
        <v>0</v>
      </c>
      <c r="F8" s="129">
        <v>0</v>
      </c>
      <c r="G8" s="129">
        <v>0</v>
      </c>
      <c r="H8" s="122"/>
      <c r="I8" s="126" t="s">
        <v>87</v>
      </c>
      <c r="J8" s="127">
        <v>82</v>
      </c>
      <c r="K8" s="127">
        <v>2</v>
      </c>
      <c r="L8" s="127">
        <v>17</v>
      </c>
      <c r="M8" s="127">
        <v>0.1</v>
      </c>
      <c r="N8" s="122"/>
    </row>
    <row r="9" spans="2:14" ht="16" x14ac:dyDescent="0.2">
      <c r="B9" s="132" t="s">
        <v>144</v>
      </c>
      <c r="C9" s="133">
        <v>2.5</v>
      </c>
      <c r="D9" s="133">
        <f>$C$9*J4</f>
        <v>248.25</v>
      </c>
      <c r="E9" s="133">
        <f t="shared" ref="E9:G9" si="0">$C$9*K4</f>
        <v>57</v>
      </c>
      <c r="F9" s="133">
        <f t="shared" si="0"/>
        <v>0</v>
      </c>
      <c r="G9" s="133">
        <f t="shared" si="0"/>
        <v>2.25</v>
      </c>
      <c r="H9" s="122"/>
      <c r="I9" s="126" t="s">
        <v>88</v>
      </c>
      <c r="J9" s="127">
        <v>8</v>
      </c>
      <c r="K9" s="127">
        <v>0</v>
      </c>
      <c r="L9" s="134">
        <v>2</v>
      </c>
      <c r="M9" s="127">
        <v>0</v>
      </c>
      <c r="N9" s="122"/>
    </row>
    <row r="10" spans="2:14" ht="16" x14ac:dyDescent="0.2">
      <c r="B10" s="132" t="s">
        <v>140</v>
      </c>
      <c r="C10" s="133">
        <v>4</v>
      </c>
      <c r="D10" s="133">
        <f>$C10*J9</f>
        <v>32</v>
      </c>
      <c r="E10" s="133">
        <f>$C10*K9</f>
        <v>0</v>
      </c>
      <c r="F10" s="133">
        <f>$C10*L9</f>
        <v>8</v>
      </c>
      <c r="G10" s="133">
        <f>$C10*M9</f>
        <v>0</v>
      </c>
      <c r="H10" s="122"/>
      <c r="I10" s="126" t="s">
        <v>89</v>
      </c>
      <c r="J10" s="127">
        <v>900</v>
      </c>
      <c r="K10" s="127">
        <v>0</v>
      </c>
      <c r="L10" s="127">
        <v>0</v>
      </c>
      <c r="M10" s="127">
        <v>100</v>
      </c>
      <c r="N10" s="122"/>
    </row>
    <row r="11" spans="2:14" ht="16" x14ac:dyDescent="0.2">
      <c r="B11" s="135" t="s">
        <v>90</v>
      </c>
      <c r="C11" s="136">
        <v>3</v>
      </c>
      <c r="D11" s="136">
        <f>$C$11*J3</f>
        <v>252</v>
      </c>
      <c r="E11" s="136">
        <f>$C$11*K3</f>
        <v>22.5</v>
      </c>
      <c r="F11" s="136">
        <f>$C$11*L3</f>
        <v>0</v>
      </c>
      <c r="G11" s="136">
        <f>$C$11*M3</f>
        <v>18</v>
      </c>
      <c r="H11" s="122"/>
      <c r="I11" s="126" t="s">
        <v>91</v>
      </c>
      <c r="J11" s="127">
        <v>744</v>
      </c>
      <c r="K11" s="127">
        <v>1</v>
      </c>
      <c r="L11" s="127">
        <v>1</v>
      </c>
      <c r="M11" s="127">
        <v>82</v>
      </c>
      <c r="N11" s="122"/>
    </row>
    <row r="12" spans="2:14" ht="16" x14ac:dyDescent="0.2">
      <c r="B12" s="132" t="s">
        <v>115</v>
      </c>
      <c r="C12" s="133">
        <v>2.5</v>
      </c>
      <c r="D12" s="133">
        <f>$C12*J8</f>
        <v>205</v>
      </c>
      <c r="E12" s="133">
        <f>$C12*K8</f>
        <v>5</v>
      </c>
      <c r="F12" s="133">
        <f>$C12*L8</f>
        <v>42.5</v>
      </c>
      <c r="G12" s="133">
        <f>$C12*M8</f>
        <v>0.25</v>
      </c>
      <c r="H12" s="122"/>
      <c r="I12" s="126" t="s">
        <v>92</v>
      </c>
      <c r="J12" s="127">
        <v>188</v>
      </c>
      <c r="K12" s="127">
        <v>2.6</v>
      </c>
      <c r="L12" s="127">
        <v>1.5</v>
      </c>
      <c r="M12" s="127">
        <v>18.100000000000001</v>
      </c>
      <c r="N12" s="122"/>
    </row>
    <row r="13" spans="2:14" ht="16" x14ac:dyDescent="0.2">
      <c r="B13" s="124" t="s">
        <v>93</v>
      </c>
      <c r="C13" s="125" t="s">
        <v>76</v>
      </c>
      <c r="D13" s="125" t="s">
        <v>71</v>
      </c>
      <c r="E13" s="125" t="s">
        <v>72</v>
      </c>
      <c r="F13" s="125" t="s">
        <v>73</v>
      </c>
      <c r="G13" s="125" t="s">
        <v>74</v>
      </c>
      <c r="H13" s="122"/>
      <c r="I13" s="126" t="s">
        <v>94</v>
      </c>
      <c r="J13" s="130">
        <v>661</v>
      </c>
      <c r="K13" s="137">
        <v>16.7</v>
      </c>
      <c r="L13" s="137">
        <v>15.6</v>
      </c>
      <c r="M13" s="137">
        <v>57.2</v>
      </c>
      <c r="N13" s="122"/>
    </row>
    <row r="14" spans="2:14" ht="16" x14ac:dyDescent="0.2">
      <c r="B14" s="138" t="s">
        <v>95</v>
      </c>
      <c r="C14" s="139">
        <v>2.5</v>
      </c>
      <c r="D14" s="139">
        <f>$C14*J9</f>
        <v>20</v>
      </c>
      <c r="E14" s="139">
        <f>$C14*K9</f>
        <v>0</v>
      </c>
      <c r="F14" s="139">
        <f>$C14*L9</f>
        <v>5</v>
      </c>
      <c r="G14" s="139">
        <f>$C14*M9</f>
        <v>0</v>
      </c>
      <c r="H14" s="122"/>
      <c r="I14" s="126" t="s">
        <v>96</v>
      </c>
      <c r="J14" s="130">
        <v>71</v>
      </c>
      <c r="K14" s="137">
        <v>13</v>
      </c>
      <c r="L14" s="137">
        <v>3.5</v>
      </c>
      <c r="M14" s="137">
        <v>0.5</v>
      </c>
      <c r="N14" s="122"/>
    </row>
    <row r="15" spans="2:14" ht="14.25" customHeight="1" x14ac:dyDescent="0.2">
      <c r="B15" s="132" t="s">
        <v>97</v>
      </c>
      <c r="C15" s="133">
        <v>3</v>
      </c>
      <c r="D15" s="133">
        <f>$C15*J4</f>
        <v>297.89999999999998</v>
      </c>
      <c r="E15" s="133">
        <f>$C15*K4</f>
        <v>68.400000000000006</v>
      </c>
      <c r="F15" s="133">
        <f>$C15*L4</f>
        <v>0</v>
      </c>
      <c r="G15" s="133">
        <f>$C15*M4</f>
        <v>2.7</v>
      </c>
      <c r="H15" s="122"/>
      <c r="I15" s="140" t="s">
        <v>98</v>
      </c>
      <c r="J15" s="127">
        <v>379</v>
      </c>
      <c r="K15" s="127">
        <v>18.5</v>
      </c>
      <c r="L15" s="127">
        <v>10.5</v>
      </c>
      <c r="M15" s="127">
        <v>21.7</v>
      </c>
      <c r="N15" s="122"/>
    </row>
    <row r="16" spans="2:14" ht="16" x14ac:dyDescent="0.2">
      <c r="B16" s="132" t="s">
        <v>99</v>
      </c>
      <c r="C16" s="133">
        <v>2.5</v>
      </c>
      <c r="D16" s="133">
        <f>$C16*J16</f>
        <v>112.5</v>
      </c>
      <c r="E16" s="133">
        <f>$C16*K16</f>
        <v>2.5</v>
      </c>
      <c r="F16" s="133">
        <f>$C16*L16</f>
        <v>18.75</v>
      </c>
      <c r="G16" s="133">
        <f>$C16*M16</f>
        <v>0</v>
      </c>
      <c r="H16" s="122"/>
      <c r="I16" s="140" t="s">
        <v>100</v>
      </c>
      <c r="J16" s="127">
        <v>45</v>
      </c>
      <c r="K16" s="127">
        <v>1</v>
      </c>
      <c r="L16" s="127">
        <v>7.5</v>
      </c>
      <c r="M16" s="127">
        <v>0</v>
      </c>
      <c r="N16" s="122"/>
    </row>
    <row r="17" spans="2:14" ht="16" x14ac:dyDescent="0.2">
      <c r="B17" s="132" t="s">
        <v>101</v>
      </c>
      <c r="C17" s="133">
        <v>3</v>
      </c>
      <c r="D17" s="133">
        <f>$C17*J8</f>
        <v>246</v>
      </c>
      <c r="E17" s="133">
        <f>$C17*K8</f>
        <v>6</v>
      </c>
      <c r="F17" s="133">
        <f>$C17*L8</f>
        <v>51</v>
      </c>
      <c r="G17" s="133">
        <f>$C17*M8</f>
        <v>0.30000000000000004</v>
      </c>
      <c r="H17" s="122"/>
      <c r="I17" s="132" t="s">
        <v>102</v>
      </c>
      <c r="J17" s="127">
        <v>119</v>
      </c>
      <c r="K17" s="127">
        <v>0</v>
      </c>
      <c r="L17" s="127">
        <v>0</v>
      </c>
      <c r="M17" s="127">
        <v>14</v>
      </c>
      <c r="N17" s="122"/>
    </row>
    <row r="18" spans="2:14" ht="16" x14ac:dyDescent="0.2">
      <c r="B18" s="132" t="s">
        <v>142</v>
      </c>
      <c r="C18" s="133">
        <v>1</v>
      </c>
      <c r="D18" s="133">
        <f>$C$18*J7</f>
        <v>365</v>
      </c>
      <c r="E18" s="133">
        <f>$C$18*K7</f>
        <v>7</v>
      </c>
      <c r="F18" s="133">
        <f>$C$18*L7</f>
        <v>80</v>
      </c>
      <c r="G18" s="133">
        <f>$C$18*M7</f>
        <v>1</v>
      </c>
      <c r="H18" s="122"/>
      <c r="I18" s="140" t="s">
        <v>103</v>
      </c>
      <c r="J18" s="127">
        <v>20</v>
      </c>
      <c r="K18" s="127">
        <v>0</v>
      </c>
      <c r="L18" s="127">
        <v>2</v>
      </c>
      <c r="M18" s="127">
        <v>0</v>
      </c>
      <c r="N18" s="122"/>
    </row>
    <row r="19" spans="2:14" ht="16" x14ac:dyDescent="0.2">
      <c r="B19" s="132" t="s">
        <v>104</v>
      </c>
      <c r="C19" s="133">
        <v>0.5</v>
      </c>
      <c r="D19" s="133">
        <f>$C$19*J5</f>
        <v>180</v>
      </c>
      <c r="E19" s="133">
        <f>$C$19*K5</f>
        <v>34.5</v>
      </c>
      <c r="F19" s="133">
        <f>$C$19*L5</f>
        <v>5.5</v>
      </c>
      <c r="G19" s="133">
        <f>$C$19*M5</f>
        <v>3</v>
      </c>
      <c r="H19" s="122"/>
      <c r="I19" s="140" t="s">
        <v>105</v>
      </c>
      <c r="J19" s="127">
        <v>176</v>
      </c>
      <c r="K19" s="127">
        <v>7.6</v>
      </c>
      <c r="L19" s="127">
        <v>10</v>
      </c>
      <c r="M19" s="127">
        <v>11</v>
      </c>
      <c r="N19" s="122"/>
    </row>
    <row r="20" spans="2:14" ht="16" x14ac:dyDescent="0.2">
      <c r="B20" s="141" t="s">
        <v>106</v>
      </c>
      <c r="C20" s="122"/>
      <c r="D20" s="142">
        <f>SUM(D4:D19)</f>
        <v>2272.25</v>
      </c>
      <c r="E20" s="143">
        <f>SUM(E4:E19)</f>
        <v>241.35000000000002</v>
      </c>
      <c r="F20" s="143">
        <f>SUM(F4:F19)</f>
        <v>219.9</v>
      </c>
      <c r="G20" s="143">
        <f>SUM(G4:G19)</f>
        <v>38.879999999999995</v>
      </c>
      <c r="H20" s="122"/>
      <c r="I20" s="140" t="s">
        <v>107</v>
      </c>
      <c r="J20" s="127">
        <v>867</v>
      </c>
      <c r="K20" s="127">
        <v>0</v>
      </c>
      <c r="L20" s="127">
        <v>0</v>
      </c>
      <c r="M20" s="127">
        <v>93</v>
      </c>
      <c r="N20" s="122"/>
    </row>
    <row r="21" spans="2:14" ht="16" x14ac:dyDescent="0.2">
      <c r="B21" s="122"/>
      <c r="C21" s="122"/>
      <c r="D21" s="122"/>
      <c r="E21" s="144">
        <f>(E20*4)/D20</f>
        <v>0.42486522169655633</v>
      </c>
      <c r="F21" s="144">
        <f>(F20*4)/D20</f>
        <v>0.38710529211134337</v>
      </c>
      <c r="G21" s="144">
        <f>(G20*9)/D20</f>
        <v>0.15399713939927384</v>
      </c>
      <c r="H21" s="122"/>
      <c r="I21" s="140" t="s">
        <v>108</v>
      </c>
      <c r="J21" s="127">
        <v>52</v>
      </c>
      <c r="K21" s="127">
        <v>0</v>
      </c>
      <c r="L21" s="127">
        <v>14</v>
      </c>
      <c r="M21" s="127">
        <v>0</v>
      </c>
      <c r="N21" s="122"/>
    </row>
    <row r="22" spans="2:14" ht="16" x14ac:dyDescent="0.2">
      <c r="B22" s="122"/>
      <c r="C22" s="122"/>
      <c r="D22" s="122"/>
      <c r="E22" s="145"/>
      <c r="F22" s="145"/>
      <c r="G22" s="145"/>
      <c r="H22" s="122"/>
      <c r="I22" s="140" t="s">
        <v>109</v>
      </c>
      <c r="J22" s="133">
        <v>191</v>
      </c>
      <c r="K22" s="133">
        <v>24</v>
      </c>
      <c r="L22" s="133">
        <v>0</v>
      </c>
      <c r="M22" s="133">
        <v>12</v>
      </c>
      <c r="N22" s="122"/>
    </row>
    <row r="23" spans="2:14" ht="16" x14ac:dyDescent="0.2">
      <c r="B23" s="230" t="s">
        <v>110</v>
      </c>
      <c r="C23" s="230"/>
      <c r="D23" s="230"/>
      <c r="E23" s="230"/>
      <c r="F23" s="230"/>
      <c r="G23" s="230"/>
      <c r="H23" s="122"/>
      <c r="I23" s="140" t="s">
        <v>111</v>
      </c>
      <c r="J23" s="133">
        <v>375</v>
      </c>
      <c r="K23" s="133">
        <v>11</v>
      </c>
      <c r="L23" s="133">
        <v>60</v>
      </c>
      <c r="M23" s="133">
        <v>8</v>
      </c>
      <c r="N23" s="122"/>
    </row>
    <row r="24" spans="2:14" ht="16" x14ac:dyDescent="0.2">
      <c r="B24" s="124" t="s">
        <v>75</v>
      </c>
      <c r="C24" s="125" t="s">
        <v>76</v>
      </c>
      <c r="D24" s="125" t="s">
        <v>71</v>
      </c>
      <c r="E24" s="125" t="s">
        <v>72</v>
      </c>
      <c r="F24" s="125" t="s">
        <v>73</v>
      </c>
      <c r="G24" s="125" t="s">
        <v>74</v>
      </c>
      <c r="H24" s="122"/>
      <c r="I24" s="140"/>
      <c r="J24" s="133"/>
      <c r="K24" s="133"/>
      <c r="L24" s="133"/>
      <c r="M24" s="133"/>
      <c r="N24" s="122"/>
    </row>
    <row r="25" spans="2:14" ht="16" x14ac:dyDescent="0.2">
      <c r="B25" s="128" t="s">
        <v>78</v>
      </c>
      <c r="C25" s="129"/>
      <c r="D25" s="129"/>
      <c r="E25" s="129"/>
      <c r="F25" s="129"/>
      <c r="G25" s="129"/>
      <c r="H25" s="122"/>
      <c r="I25" s="140"/>
      <c r="J25" s="133"/>
      <c r="K25" s="133"/>
      <c r="L25" s="133"/>
      <c r="M25" s="133"/>
      <c r="N25" s="122"/>
    </row>
    <row r="26" spans="2:14" ht="16" x14ac:dyDescent="0.2">
      <c r="B26" s="124" t="s">
        <v>112</v>
      </c>
      <c r="C26" s="125" t="s">
        <v>76</v>
      </c>
      <c r="D26" s="125" t="s">
        <v>71</v>
      </c>
      <c r="E26" s="125" t="s">
        <v>72</v>
      </c>
      <c r="F26" s="125" t="s">
        <v>73</v>
      </c>
      <c r="G26" s="125" t="s">
        <v>74</v>
      </c>
      <c r="H26" s="122"/>
      <c r="I26" s="146" t="s">
        <v>108</v>
      </c>
      <c r="J26" s="133">
        <v>52</v>
      </c>
      <c r="K26" s="133">
        <v>0</v>
      </c>
      <c r="L26" s="133">
        <v>14</v>
      </c>
      <c r="M26" s="133">
        <v>0</v>
      </c>
      <c r="N26" s="122"/>
    </row>
    <row r="27" spans="2:14" ht="16" x14ac:dyDescent="0.2">
      <c r="B27" s="128" t="s">
        <v>82</v>
      </c>
      <c r="C27" s="129">
        <v>0.45</v>
      </c>
      <c r="D27" s="129">
        <f>$C$27*J5</f>
        <v>162</v>
      </c>
      <c r="E27" s="129">
        <f>$C$27*K5</f>
        <v>31.05</v>
      </c>
      <c r="F27" s="129">
        <f>$C$27*L5</f>
        <v>4.95</v>
      </c>
      <c r="G27" s="129">
        <f>$C$27*M5</f>
        <v>2.7</v>
      </c>
      <c r="H27" s="122"/>
      <c r="I27" s="146"/>
      <c r="J27" s="133">
        <v>53</v>
      </c>
      <c r="K27" s="133">
        <v>1</v>
      </c>
      <c r="L27" s="133">
        <v>15</v>
      </c>
      <c r="M27" s="133">
        <v>1</v>
      </c>
      <c r="N27" s="122"/>
    </row>
    <row r="28" spans="2:14" ht="16" x14ac:dyDescent="0.2">
      <c r="B28" s="128" t="s">
        <v>143</v>
      </c>
      <c r="C28" s="129">
        <v>0.4</v>
      </c>
      <c r="D28" s="129">
        <f>$C$28*J15</f>
        <v>151.6</v>
      </c>
      <c r="E28" s="129">
        <f>$C$28*K15</f>
        <v>7.4</v>
      </c>
      <c r="F28" s="129">
        <f>$C$28*L15</f>
        <v>4.2</v>
      </c>
      <c r="G28" s="129">
        <f>$C$28*M15</f>
        <v>8.68</v>
      </c>
      <c r="H28" s="122"/>
      <c r="I28" s="122"/>
      <c r="J28" s="122"/>
      <c r="K28" s="122"/>
      <c r="L28" s="147"/>
      <c r="M28" s="122"/>
      <c r="N28" s="122"/>
    </row>
    <row r="29" spans="2:14" ht="16" x14ac:dyDescent="0.2">
      <c r="B29" s="128" t="s">
        <v>86</v>
      </c>
      <c r="C29" s="129">
        <v>0</v>
      </c>
      <c r="D29" s="129">
        <v>0</v>
      </c>
      <c r="E29" s="129">
        <v>0</v>
      </c>
      <c r="F29" s="129">
        <v>0</v>
      </c>
      <c r="G29" s="129">
        <v>0</v>
      </c>
      <c r="H29" s="122"/>
      <c r="I29" s="148" t="s">
        <v>113</v>
      </c>
      <c r="J29" s="122"/>
      <c r="K29" s="122"/>
      <c r="L29" s="147"/>
      <c r="M29" s="122"/>
      <c r="N29" s="122"/>
    </row>
    <row r="30" spans="2:14" ht="16" x14ac:dyDescent="0.2">
      <c r="B30" s="138" t="s">
        <v>140</v>
      </c>
      <c r="C30" s="139">
        <v>4</v>
      </c>
      <c r="D30" s="139">
        <f>$C$30*J9</f>
        <v>32</v>
      </c>
      <c r="E30" s="139">
        <f>$C$30*K9</f>
        <v>0</v>
      </c>
      <c r="F30" s="139">
        <f>$C$30*L9</f>
        <v>8</v>
      </c>
      <c r="G30" s="139">
        <f>$C$30*M9</f>
        <v>0</v>
      </c>
      <c r="H30" s="122"/>
      <c r="I30" s="148"/>
      <c r="J30" s="122"/>
      <c r="K30" s="122"/>
      <c r="L30" s="147"/>
      <c r="M30" s="122"/>
      <c r="N30" s="122"/>
    </row>
    <row r="31" spans="2:14" ht="16" x14ac:dyDescent="0.2">
      <c r="B31" s="132" t="s">
        <v>115</v>
      </c>
      <c r="C31" s="133">
        <v>2.5</v>
      </c>
      <c r="D31" s="133">
        <f>$C$31*J8</f>
        <v>205</v>
      </c>
      <c r="E31" s="133">
        <f>$C$31*K8</f>
        <v>5</v>
      </c>
      <c r="F31" s="133">
        <f>$C$31*L8</f>
        <v>42.5</v>
      </c>
      <c r="G31" s="133">
        <f>$C$31*M8</f>
        <v>0.25</v>
      </c>
      <c r="H31" s="122"/>
      <c r="I31" s="132" t="s">
        <v>114</v>
      </c>
      <c r="J31" s="133">
        <v>0.15</v>
      </c>
      <c r="K31" s="149">
        <f>$J31*J20</f>
        <v>130.04999999999998</v>
      </c>
      <c r="L31" s="149">
        <f>$J31*K20</f>
        <v>0</v>
      </c>
      <c r="M31" s="149">
        <f>$J31*L20</f>
        <v>0</v>
      </c>
      <c r="N31" s="122"/>
    </row>
    <row r="32" spans="2:14" ht="16" x14ac:dyDescent="0.2">
      <c r="B32" s="132" t="s">
        <v>144</v>
      </c>
      <c r="C32" s="133">
        <v>2.5</v>
      </c>
      <c r="D32" s="133">
        <f>$C$32*J4</f>
        <v>248.25</v>
      </c>
      <c r="E32" s="133">
        <f t="shared" ref="E32:G32" si="1">$C$32*K4</f>
        <v>57</v>
      </c>
      <c r="F32" s="133">
        <f t="shared" si="1"/>
        <v>0</v>
      </c>
      <c r="G32" s="133">
        <f t="shared" si="1"/>
        <v>2.25</v>
      </c>
      <c r="H32" s="122"/>
      <c r="I32" s="132" t="s">
        <v>116</v>
      </c>
      <c r="J32" s="133">
        <v>0.15</v>
      </c>
      <c r="K32" s="149">
        <f>$J32*J5</f>
        <v>54</v>
      </c>
      <c r="L32" s="149">
        <f>$J32*K5</f>
        <v>10.35</v>
      </c>
      <c r="M32" s="149">
        <f>$J32*L5</f>
        <v>1.65</v>
      </c>
      <c r="N32" s="122"/>
    </row>
    <row r="33" spans="2:14" ht="16" x14ac:dyDescent="0.2">
      <c r="B33" s="132" t="s">
        <v>141</v>
      </c>
      <c r="C33" s="133">
        <v>3</v>
      </c>
      <c r="D33" s="133">
        <f>$C$33*J3</f>
        <v>252</v>
      </c>
      <c r="E33" s="133">
        <f>$C$33*K3</f>
        <v>22.5</v>
      </c>
      <c r="F33" s="133">
        <f>$C$33*L3</f>
        <v>0</v>
      </c>
      <c r="G33" s="133">
        <f>$C$33*M3</f>
        <v>18</v>
      </c>
      <c r="H33" s="122"/>
      <c r="I33" s="132" t="s">
        <v>117</v>
      </c>
      <c r="J33" s="133">
        <v>0.15</v>
      </c>
      <c r="K33" s="149">
        <f>$J33*J15</f>
        <v>56.85</v>
      </c>
      <c r="L33" s="149">
        <f>$J33*K15</f>
        <v>2.7749999999999999</v>
      </c>
      <c r="M33" s="149">
        <f>$J33*L15</f>
        <v>1.575</v>
      </c>
      <c r="N33" s="122"/>
    </row>
    <row r="34" spans="2:14" ht="16" x14ac:dyDescent="0.2">
      <c r="B34" s="124" t="s">
        <v>119</v>
      </c>
      <c r="C34" s="125" t="s">
        <v>76</v>
      </c>
      <c r="D34" s="125" t="s">
        <v>71</v>
      </c>
      <c r="E34" s="125" t="s">
        <v>72</v>
      </c>
      <c r="F34" s="125" t="s">
        <v>73</v>
      </c>
      <c r="G34" s="125" t="s">
        <v>74</v>
      </c>
      <c r="H34" s="122"/>
      <c r="I34" s="132" t="s">
        <v>118</v>
      </c>
      <c r="J34" s="133">
        <v>0.3</v>
      </c>
      <c r="K34" s="149">
        <f>$J34*J11</f>
        <v>223.2</v>
      </c>
      <c r="L34" s="149">
        <f>$J34*K11</f>
        <v>0.3</v>
      </c>
      <c r="M34" s="149">
        <f>$J34*L11</f>
        <v>0.3</v>
      </c>
      <c r="N34" s="122"/>
    </row>
    <row r="35" spans="2:14" ht="16" x14ac:dyDescent="0.2">
      <c r="B35" s="138" t="s">
        <v>140</v>
      </c>
      <c r="C35" s="139">
        <v>4</v>
      </c>
      <c r="D35" s="150">
        <f>$C$35*J9</f>
        <v>32</v>
      </c>
      <c r="E35" s="150">
        <f>$C$35*K9</f>
        <v>0</v>
      </c>
      <c r="F35" s="150">
        <f>$C$35*L9</f>
        <v>8</v>
      </c>
      <c r="G35" s="150">
        <f>$C$35*M9</f>
        <v>0</v>
      </c>
      <c r="H35" s="122"/>
      <c r="I35" s="132" t="s">
        <v>120</v>
      </c>
      <c r="J35" s="133"/>
      <c r="K35" s="149"/>
      <c r="L35" s="149"/>
      <c r="M35" s="149"/>
      <c r="N35" s="122"/>
    </row>
    <row r="36" spans="2:14" ht="16" x14ac:dyDescent="0.2">
      <c r="B36" s="132" t="s">
        <v>121</v>
      </c>
      <c r="C36" s="133">
        <v>1</v>
      </c>
      <c r="D36" s="133">
        <f>$C$36*J4</f>
        <v>99.3</v>
      </c>
      <c r="E36" s="133">
        <f>$C$36*K4</f>
        <v>22.8</v>
      </c>
      <c r="F36" s="133">
        <f>$C$36*L4</f>
        <v>0</v>
      </c>
      <c r="G36" s="133">
        <f>$C$36*M4</f>
        <v>0.9</v>
      </c>
      <c r="H36" s="122"/>
      <c r="I36" s="122"/>
      <c r="J36" s="122"/>
      <c r="K36" s="122"/>
      <c r="L36" s="147"/>
      <c r="M36" s="122"/>
      <c r="N36" s="122"/>
    </row>
    <row r="37" spans="2:14" ht="16" x14ac:dyDescent="0.2">
      <c r="B37" s="132" t="s">
        <v>99</v>
      </c>
      <c r="C37" s="133">
        <v>2.5</v>
      </c>
      <c r="D37" s="133">
        <f>$C$37*J16</f>
        <v>112.5</v>
      </c>
      <c r="E37" s="133">
        <f>$C$37*K16</f>
        <v>2.5</v>
      </c>
      <c r="F37" s="133">
        <f>$C$37*L16</f>
        <v>18.75</v>
      </c>
      <c r="G37" s="133">
        <f>$C$37*M16</f>
        <v>0</v>
      </c>
      <c r="H37" s="122"/>
      <c r="I37" s="122"/>
      <c r="J37" s="122"/>
      <c r="K37" s="122"/>
      <c r="L37" s="147"/>
      <c r="M37" s="122"/>
      <c r="N37" s="122"/>
    </row>
    <row r="38" spans="2:14" ht="16" x14ac:dyDescent="0.2">
      <c r="B38" s="141" t="s">
        <v>122</v>
      </c>
      <c r="C38" s="122"/>
      <c r="D38" s="142">
        <f>SUM(D27:D37)</f>
        <v>1294.6499999999999</v>
      </c>
      <c r="E38" s="143">
        <f>SUM(E27:E37)</f>
        <v>148.25</v>
      </c>
      <c r="F38" s="143">
        <f>SUM(F27:F37)</f>
        <v>86.4</v>
      </c>
      <c r="G38" s="143">
        <f>SUM(G27:G37)</f>
        <v>32.78</v>
      </c>
      <c r="H38" s="151"/>
      <c r="I38" s="122"/>
      <c r="J38" s="122"/>
      <c r="K38" s="122"/>
      <c r="L38" s="147"/>
      <c r="M38" s="122"/>
      <c r="N38" s="122"/>
    </row>
    <row r="39" spans="2:14" ht="16" x14ac:dyDescent="0.2">
      <c r="B39" s="122"/>
      <c r="C39" s="122"/>
      <c r="D39" s="122"/>
      <c r="E39" s="300">
        <f>(E38*4)/D38</f>
        <v>0.45803885219943619</v>
      </c>
      <c r="F39" s="300">
        <f>(F38*4)/D38</f>
        <v>0.26694473409801883</v>
      </c>
      <c r="G39" s="300">
        <f>(G38*9)/D38</f>
        <v>0.22787625999304834</v>
      </c>
      <c r="H39" s="122"/>
      <c r="I39" s="122"/>
      <c r="J39" s="122"/>
      <c r="K39" s="122"/>
      <c r="L39" s="147"/>
      <c r="M39" s="122"/>
      <c r="N39" s="122"/>
    </row>
    <row r="40" spans="2:14" ht="16" x14ac:dyDescent="0.2">
      <c r="B40" s="122"/>
      <c r="C40" s="122"/>
      <c r="D40" s="122"/>
      <c r="E40" s="122"/>
      <c r="F40" s="122"/>
      <c r="G40" s="122"/>
      <c r="H40" s="122"/>
      <c r="I40" s="122"/>
      <c r="J40" s="122"/>
      <c r="K40" s="122"/>
      <c r="L40" s="147"/>
      <c r="M40" s="122"/>
      <c r="N40" s="122"/>
    </row>
    <row r="41" spans="2:14" ht="16" x14ac:dyDescent="0.2">
      <c r="B41" s="152"/>
      <c r="C41" s="122"/>
      <c r="D41" s="302"/>
      <c r="E41" s="302"/>
      <c r="F41" s="302"/>
      <c r="G41" s="302"/>
      <c r="H41" s="301"/>
      <c r="I41" s="122"/>
      <c r="J41" s="122"/>
      <c r="K41" s="122"/>
      <c r="L41" s="147"/>
      <c r="M41" s="122"/>
      <c r="N41" s="122"/>
    </row>
    <row r="42" spans="2:14" ht="16" x14ac:dyDescent="0.2">
      <c r="B42" s="122"/>
      <c r="C42" s="153"/>
      <c r="D42" s="122"/>
      <c r="E42" s="154"/>
      <c r="F42" s="154"/>
      <c r="G42" s="154"/>
      <c r="H42" s="122"/>
      <c r="I42" s="122"/>
      <c r="J42" s="122"/>
      <c r="K42" s="122"/>
      <c r="L42" s="147"/>
      <c r="M42" s="122"/>
      <c r="N42" s="122"/>
    </row>
    <row r="43" spans="2:14" ht="16" x14ac:dyDescent="0.2">
      <c r="B43" s="122"/>
      <c r="C43" s="155">
        <v>42036</v>
      </c>
      <c r="D43" s="155">
        <v>42156</v>
      </c>
      <c r="E43" s="155">
        <v>42248</v>
      </c>
      <c r="F43" s="155">
        <v>42461</v>
      </c>
      <c r="G43" s="155"/>
      <c r="H43" s="122"/>
      <c r="I43" s="122"/>
      <c r="J43" s="122"/>
      <c r="K43" s="122"/>
      <c r="L43" s="147"/>
      <c r="M43" s="156"/>
      <c r="N43" s="122"/>
    </row>
    <row r="44" spans="2:14" ht="16" x14ac:dyDescent="0.2">
      <c r="B44" s="140" t="s">
        <v>123</v>
      </c>
      <c r="C44" s="157">
        <v>206</v>
      </c>
      <c r="D44" s="133">
        <v>210</v>
      </c>
      <c r="E44" s="133">
        <v>172</v>
      </c>
      <c r="F44" s="133">
        <v>180</v>
      </c>
      <c r="G44" s="158"/>
      <c r="H44" s="122"/>
      <c r="I44" s="122"/>
      <c r="J44" s="122"/>
      <c r="K44" s="122"/>
      <c r="L44" s="147"/>
      <c r="M44" s="122"/>
      <c r="N44" s="122"/>
    </row>
    <row r="45" spans="2:14" ht="16" x14ac:dyDescent="0.2">
      <c r="B45" s="146" t="s">
        <v>155</v>
      </c>
      <c r="C45" s="159" t="s">
        <v>124</v>
      </c>
      <c r="D45" s="160">
        <v>82</v>
      </c>
      <c r="E45" s="160">
        <v>75</v>
      </c>
      <c r="F45" s="160">
        <v>81</v>
      </c>
      <c r="G45" s="140"/>
      <c r="H45" s="122"/>
      <c r="I45" s="147"/>
      <c r="J45" s="147"/>
      <c r="K45" s="147"/>
      <c r="L45" s="147"/>
      <c r="M45" s="122"/>
      <c r="N45" s="122"/>
    </row>
    <row r="46" spans="2:14" ht="16" x14ac:dyDescent="0.2">
      <c r="B46" s="146" t="s">
        <v>156</v>
      </c>
      <c r="C46" s="159">
        <v>107</v>
      </c>
      <c r="D46" s="160">
        <v>118</v>
      </c>
      <c r="E46" s="160">
        <v>82</v>
      </c>
      <c r="F46" s="160">
        <v>96</v>
      </c>
      <c r="G46" s="161"/>
      <c r="H46" s="122"/>
      <c r="I46" s="122"/>
      <c r="J46" s="122"/>
      <c r="K46" s="122"/>
      <c r="L46" s="147"/>
      <c r="M46" s="122"/>
      <c r="N46" s="122"/>
    </row>
    <row r="47" spans="2:14" ht="16" x14ac:dyDescent="0.2">
      <c r="B47" s="146" t="s">
        <v>157</v>
      </c>
      <c r="C47" s="159">
        <v>74</v>
      </c>
      <c r="D47" s="160">
        <v>68</v>
      </c>
      <c r="E47" s="160">
        <v>79</v>
      </c>
      <c r="F47" s="160">
        <v>68</v>
      </c>
      <c r="G47" s="161"/>
      <c r="H47" s="122"/>
      <c r="I47" s="122"/>
      <c r="J47" s="122"/>
      <c r="K47" s="122"/>
      <c r="L47" s="147"/>
      <c r="M47" s="122"/>
      <c r="N47" s="122"/>
    </row>
    <row r="48" spans="2:14" ht="16" x14ac:dyDescent="0.2">
      <c r="B48" s="146" t="s">
        <v>158</v>
      </c>
      <c r="C48" s="159" t="s">
        <v>9</v>
      </c>
      <c r="D48" s="160" t="s">
        <v>9</v>
      </c>
      <c r="E48" s="160">
        <v>0.5</v>
      </c>
      <c r="F48" s="160">
        <v>7.0000000000000007E-2</v>
      </c>
      <c r="G48" s="161"/>
      <c r="H48" s="122"/>
      <c r="I48" s="122"/>
      <c r="J48" s="122"/>
      <c r="K48" s="122"/>
      <c r="L48" s="147"/>
      <c r="M48" s="122"/>
      <c r="N48" s="122"/>
    </row>
    <row r="49" spans="2:14" ht="16" x14ac:dyDescent="0.2">
      <c r="B49" s="146" t="s">
        <v>159</v>
      </c>
      <c r="C49" s="159">
        <v>124</v>
      </c>
      <c r="D49" s="160">
        <v>120</v>
      </c>
      <c r="E49" s="160">
        <v>52</v>
      </c>
      <c r="F49" s="160">
        <v>77</v>
      </c>
      <c r="G49" s="161"/>
      <c r="H49" s="122"/>
      <c r="I49" s="147"/>
      <c r="J49" s="147"/>
      <c r="K49" s="147"/>
      <c r="L49" s="147"/>
      <c r="M49" s="122"/>
      <c r="N49" s="122"/>
    </row>
    <row r="50" spans="2:14" ht="16" x14ac:dyDescent="0.2">
      <c r="B50" s="146" t="s">
        <v>160</v>
      </c>
      <c r="C50" s="159" t="s">
        <v>9</v>
      </c>
      <c r="D50" s="160">
        <v>500</v>
      </c>
      <c r="E50" s="160">
        <v>555</v>
      </c>
      <c r="F50" s="160">
        <v>430</v>
      </c>
      <c r="G50" s="161"/>
      <c r="H50" s="162"/>
      <c r="I50" s="147"/>
      <c r="J50" s="147"/>
      <c r="K50" s="147"/>
      <c r="L50" s="147"/>
      <c r="M50" s="147"/>
      <c r="N50" s="122"/>
    </row>
    <row r="51" spans="2:14" ht="16" x14ac:dyDescent="0.2">
      <c r="B51" s="146" t="s">
        <v>161</v>
      </c>
      <c r="C51" s="157">
        <v>828</v>
      </c>
      <c r="D51" s="133">
        <v>816</v>
      </c>
      <c r="E51" s="133" t="s">
        <v>9</v>
      </c>
      <c r="F51" s="133">
        <v>624</v>
      </c>
      <c r="G51" s="161"/>
      <c r="H51" s="122"/>
      <c r="I51" s="147"/>
      <c r="J51" s="147"/>
      <c r="K51" s="147"/>
      <c r="L51" s="147"/>
      <c r="M51" s="147"/>
      <c r="N51" s="122"/>
    </row>
    <row r="52" spans="2:14" ht="16" x14ac:dyDescent="0.2">
      <c r="B52" s="146" t="s">
        <v>162</v>
      </c>
      <c r="C52" s="157">
        <v>16.399999999999999</v>
      </c>
      <c r="D52" s="133">
        <v>17.5</v>
      </c>
      <c r="E52" s="133" t="s">
        <v>9</v>
      </c>
      <c r="F52" s="133">
        <v>14.6</v>
      </c>
      <c r="G52" s="140"/>
      <c r="H52" s="122"/>
      <c r="I52" s="147"/>
      <c r="J52" s="147"/>
      <c r="K52" s="147"/>
      <c r="L52" s="147"/>
      <c r="M52" s="147"/>
      <c r="N52" s="122"/>
    </row>
    <row r="53" spans="2:14" ht="16" x14ac:dyDescent="0.2">
      <c r="B53" s="146" t="s">
        <v>163</v>
      </c>
      <c r="C53" s="157">
        <v>43</v>
      </c>
      <c r="D53" s="133">
        <v>42</v>
      </c>
      <c r="E53" s="133" t="s">
        <v>9</v>
      </c>
      <c r="F53" s="133">
        <v>37</v>
      </c>
      <c r="G53" s="140"/>
      <c r="H53" s="122"/>
      <c r="I53" s="147"/>
      <c r="J53" s="147"/>
      <c r="K53" s="147"/>
      <c r="L53" s="147"/>
      <c r="M53" s="147"/>
      <c r="N53" s="122"/>
    </row>
    <row r="54" spans="2:14" ht="16" x14ac:dyDescent="0.2">
      <c r="B54" s="146" t="s">
        <v>164</v>
      </c>
      <c r="C54" s="157">
        <v>65</v>
      </c>
      <c r="D54" s="133" t="s">
        <v>9</v>
      </c>
      <c r="E54" s="133" t="s">
        <v>9</v>
      </c>
      <c r="F54" s="133">
        <v>141</v>
      </c>
      <c r="G54" s="163"/>
      <c r="H54" s="122"/>
      <c r="I54" s="147"/>
      <c r="J54" s="147"/>
      <c r="K54" s="147"/>
      <c r="L54" s="147"/>
      <c r="M54" s="147"/>
      <c r="N54" s="122"/>
    </row>
    <row r="55" spans="2:14" ht="16" x14ac:dyDescent="0.2">
      <c r="B55" s="146" t="s">
        <v>165</v>
      </c>
      <c r="C55" s="157">
        <v>4.0999999999999996</v>
      </c>
      <c r="D55" s="133" t="s">
        <v>9</v>
      </c>
      <c r="E55" s="133">
        <v>4.5</v>
      </c>
      <c r="F55" s="133">
        <v>4.8</v>
      </c>
      <c r="G55" s="140"/>
      <c r="H55" s="122"/>
      <c r="I55" s="147"/>
      <c r="J55" s="147"/>
      <c r="K55" s="147"/>
      <c r="L55" s="147"/>
      <c r="M55" s="147"/>
      <c r="N55" s="122"/>
    </row>
    <row r="56" spans="2:14" ht="16" x14ac:dyDescent="0.2">
      <c r="B56" s="146" t="s">
        <v>166</v>
      </c>
      <c r="C56" s="157">
        <v>142</v>
      </c>
      <c r="D56" s="133" t="s">
        <v>9</v>
      </c>
      <c r="E56" s="133">
        <v>140</v>
      </c>
      <c r="F56" s="133">
        <v>141</v>
      </c>
      <c r="G56" s="140"/>
      <c r="H56" s="122"/>
      <c r="I56" s="147"/>
      <c r="J56" s="147"/>
      <c r="K56" s="147"/>
      <c r="L56" s="147"/>
      <c r="M56" s="147"/>
      <c r="N56" s="122"/>
    </row>
    <row r="57" spans="2:14" ht="16" x14ac:dyDescent="0.2">
      <c r="B57" s="140" t="s">
        <v>167</v>
      </c>
      <c r="C57" s="164">
        <f>C47/C44</f>
        <v>0.35922330097087379</v>
      </c>
      <c r="D57" s="165">
        <f>D47/D44</f>
        <v>0.32380952380952382</v>
      </c>
      <c r="E57" s="165">
        <f>E47/E44</f>
        <v>0.45930232558139533</v>
      </c>
      <c r="F57" s="165">
        <f>F47/F44</f>
        <v>0.37777777777777777</v>
      </c>
      <c r="G57" s="140"/>
      <c r="H57" s="122"/>
      <c r="I57" s="147"/>
      <c r="J57" s="147"/>
      <c r="K57" s="147"/>
      <c r="L57" s="147"/>
      <c r="M57" s="147"/>
      <c r="N57" s="122"/>
    </row>
    <row r="58" spans="2:14" ht="16" x14ac:dyDescent="0.2">
      <c r="B58" s="140" t="s">
        <v>168</v>
      </c>
      <c r="C58" s="164">
        <f>C49/C47</f>
        <v>1.6756756756756757</v>
      </c>
      <c r="D58" s="165">
        <f>D49/D47</f>
        <v>1.7647058823529411</v>
      </c>
      <c r="E58" s="165">
        <f>E49/E47</f>
        <v>0.65822784810126578</v>
      </c>
      <c r="F58" s="165">
        <f>F49/F47</f>
        <v>1.1323529411764706</v>
      </c>
      <c r="G58" s="161"/>
      <c r="H58" s="166"/>
      <c r="I58" s="147"/>
      <c r="J58" s="147"/>
      <c r="K58" s="147"/>
      <c r="L58" s="147"/>
      <c r="M58" s="147"/>
      <c r="N58" s="122"/>
    </row>
    <row r="59" spans="2:14" ht="16" x14ac:dyDescent="0.2">
      <c r="B59" s="140" t="s">
        <v>169</v>
      </c>
      <c r="C59" s="164">
        <f>C47/C46</f>
        <v>0.69158878504672894</v>
      </c>
      <c r="D59" s="165">
        <f>D47/D46</f>
        <v>0.57627118644067798</v>
      </c>
      <c r="E59" s="165">
        <f>E47/E46</f>
        <v>0.96341463414634143</v>
      </c>
      <c r="F59" s="165">
        <f>F47/F46</f>
        <v>0.70833333333333337</v>
      </c>
      <c r="G59" s="161"/>
      <c r="H59" s="122"/>
      <c r="I59" s="147"/>
      <c r="J59" s="147"/>
      <c r="K59" s="147"/>
      <c r="L59" s="147"/>
      <c r="M59" s="147"/>
      <c r="N59" s="122"/>
    </row>
    <row r="60" spans="2:14" ht="16" x14ac:dyDescent="0.2">
      <c r="B60" s="140" t="s">
        <v>125</v>
      </c>
      <c r="C60" s="167"/>
      <c r="D60" s="140"/>
      <c r="E60" s="140"/>
      <c r="F60" s="140"/>
      <c r="G60" s="161"/>
      <c r="H60" s="122"/>
      <c r="I60" s="147"/>
      <c r="J60" s="147"/>
      <c r="K60" s="147"/>
      <c r="L60" s="147"/>
      <c r="M60" s="147"/>
      <c r="N60" s="122"/>
    </row>
    <row r="61" spans="2:14" ht="16" x14ac:dyDescent="0.2">
      <c r="B61" s="122"/>
      <c r="C61" s="122"/>
      <c r="D61" s="122"/>
      <c r="E61" s="122"/>
      <c r="F61" s="122"/>
      <c r="G61" s="122"/>
      <c r="H61" s="122"/>
      <c r="I61" s="147"/>
      <c r="J61" s="147"/>
      <c r="K61" s="147"/>
      <c r="L61" s="147"/>
      <c r="M61" s="147"/>
      <c r="N61" s="122"/>
    </row>
    <row r="62" spans="2:14" ht="16" x14ac:dyDescent="0.2">
      <c r="B62" s="122"/>
      <c r="C62" s="122"/>
      <c r="D62" s="122"/>
      <c r="E62" s="122"/>
      <c r="F62" s="122"/>
      <c r="G62" s="122"/>
      <c r="H62" s="122"/>
      <c r="I62" s="147"/>
      <c r="J62" s="147"/>
      <c r="K62" s="147"/>
      <c r="L62" s="147"/>
      <c r="M62" s="147"/>
      <c r="N62" s="122"/>
    </row>
    <row r="63" spans="2:14" ht="16" x14ac:dyDescent="0.2">
      <c r="B63" s="122"/>
      <c r="C63" s="122"/>
      <c r="D63" s="122"/>
      <c r="E63" s="122"/>
      <c r="F63" s="122"/>
      <c r="G63" s="122"/>
      <c r="H63" s="122"/>
      <c r="I63" s="147"/>
      <c r="J63" s="147"/>
      <c r="K63" s="147"/>
      <c r="L63" s="147"/>
      <c r="M63" s="147"/>
      <c r="N63" s="122"/>
    </row>
    <row r="64" spans="2:14" ht="16" x14ac:dyDescent="0.2">
      <c r="B64" s="122"/>
      <c r="C64" s="122"/>
      <c r="D64" s="122"/>
      <c r="E64" s="122"/>
      <c r="F64" s="122"/>
      <c r="G64" s="122"/>
      <c r="H64" s="122"/>
      <c r="I64" s="147"/>
      <c r="J64" s="147"/>
      <c r="K64" s="147"/>
      <c r="L64" s="147"/>
      <c r="M64" s="147"/>
      <c r="N64" s="122"/>
    </row>
    <row r="65" spans="8:14" ht="16" x14ac:dyDescent="0.2">
      <c r="H65" s="122"/>
      <c r="I65" s="147"/>
      <c r="J65" s="147"/>
      <c r="K65" s="147"/>
      <c r="L65" s="147"/>
      <c r="M65" s="147"/>
      <c r="N65" s="122"/>
    </row>
    <row r="66" spans="8:14" ht="16" x14ac:dyDescent="0.2">
      <c r="H66" s="122"/>
      <c r="I66" s="147"/>
      <c r="J66" s="147"/>
      <c r="K66" s="147"/>
      <c r="L66" s="147"/>
      <c r="M66" s="147"/>
      <c r="N66" s="122"/>
    </row>
    <row r="67" spans="8:14" ht="16" x14ac:dyDescent="0.2">
      <c r="H67" s="122"/>
      <c r="I67" s="147"/>
      <c r="J67" s="147"/>
      <c r="K67" s="147"/>
      <c r="L67" s="147"/>
      <c r="M67" s="147"/>
      <c r="N67" s="122"/>
    </row>
    <row r="68" spans="8:14" ht="16" x14ac:dyDescent="0.2">
      <c r="H68" s="122"/>
      <c r="I68" s="147"/>
      <c r="J68" s="147"/>
      <c r="K68" s="147"/>
      <c r="L68" s="147"/>
      <c r="M68" s="147"/>
      <c r="N68" s="122"/>
    </row>
    <row r="69" spans="8:14" ht="16" x14ac:dyDescent="0.2">
      <c r="H69" s="122"/>
      <c r="I69" s="147"/>
      <c r="J69" s="147"/>
      <c r="K69" s="147"/>
      <c r="L69" s="147"/>
      <c r="M69" s="147"/>
      <c r="N69" s="122"/>
    </row>
    <row r="70" spans="8:14" ht="16" x14ac:dyDescent="0.2">
      <c r="H70" s="122"/>
      <c r="I70" s="147"/>
      <c r="J70" s="147"/>
      <c r="K70" s="147"/>
      <c r="L70" s="147"/>
      <c r="M70" s="147"/>
      <c r="N70" s="122"/>
    </row>
    <row r="76" spans="8:14" ht="16" x14ac:dyDescent="0.2">
      <c r="N76" s="168"/>
    </row>
    <row r="77" spans="8:14" ht="16" x14ac:dyDescent="0.2">
      <c r="N77" s="168"/>
    </row>
    <row r="78" spans="8:14" ht="16" x14ac:dyDescent="0.2">
      <c r="N78" s="168"/>
    </row>
    <row r="79" spans="8:14" ht="16" x14ac:dyDescent="0.2">
      <c r="N79" s="168"/>
    </row>
    <row r="80" spans="8:14" ht="16" x14ac:dyDescent="0.2">
      <c r="N80" s="168"/>
    </row>
    <row r="85" spans="1:13" s="169" customFormat="1" x14ac:dyDescent="0.2">
      <c r="A85" s="33"/>
      <c r="B85" s="33"/>
      <c r="C85" s="33"/>
      <c r="D85" s="33"/>
      <c r="E85" s="33"/>
      <c r="F85" s="33"/>
      <c r="G85" s="33"/>
      <c r="H85" s="33"/>
      <c r="I85" s="121"/>
      <c r="J85" s="121"/>
      <c r="K85" s="121"/>
      <c r="L85" s="121"/>
      <c r="M85" s="121"/>
    </row>
    <row r="86" spans="1:13" x14ac:dyDescent="0.2">
      <c r="A86" s="169"/>
    </row>
    <row r="87" spans="1:13" x14ac:dyDescent="0.2">
      <c r="H87" s="121"/>
    </row>
    <row r="91" spans="1:13" x14ac:dyDescent="0.2">
      <c r="H91" s="121"/>
    </row>
    <row r="92" spans="1:13" ht="16" x14ac:dyDescent="0.2">
      <c r="H92" s="140"/>
    </row>
    <row r="93" spans="1:13" ht="16" x14ac:dyDescent="0.2">
      <c r="H93" s="122"/>
    </row>
    <row r="94" spans="1:13" ht="16" x14ac:dyDescent="0.2">
      <c r="H94" s="122"/>
    </row>
    <row r="95" spans="1:13" ht="16" x14ac:dyDescent="0.2">
      <c r="H95" s="122"/>
    </row>
    <row r="96" spans="1:13" ht="16" x14ac:dyDescent="0.2">
      <c r="H96" s="122"/>
    </row>
    <row r="97" spans="8:8" ht="16" x14ac:dyDescent="0.2">
      <c r="H97" s="122"/>
    </row>
    <row r="98" spans="8:8" ht="16" x14ac:dyDescent="0.2">
      <c r="H98" s="122"/>
    </row>
    <row r="99" spans="8:8" ht="16" x14ac:dyDescent="0.2">
      <c r="H99" s="122"/>
    </row>
    <row r="100" spans="8:8" ht="16" x14ac:dyDescent="0.2">
      <c r="H100" s="122"/>
    </row>
    <row r="101" spans="8:8" ht="16" x14ac:dyDescent="0.2">
      <c r="H101" s="122"/>
    </row>
    <row r="102" spans="8:8" ht="16" x14ac:dyDescent="0.2">
      <c r="H102" s="122"/>
    </row>
    <row r="103" spans="8:8" ht="16" x14ac:dyDescent="0.2">
      <c r="H103" s="122"/>
    </row>
    <row r="104" spans="8:8" ht="16" x14ac:dyDescent="0.2">
      <c r="H104" s="122"/>
    </row>
  </sheetData>
  <mergeCells count="2">
    <mergeCell ref="B2:G2"/>
    <mergeCell ref="B23:G23"/>
  </mergeCells>
  <conditionalFormatting sqref="C48:F48 G49">
    <cfRule type="cellIs" dxfId="9" priority="7" stopIfTrue="1" operator="lessThan">
      <formula>0.6</formula>
    </cfRule>
  </conditionalFormatting>
  <conditionalFormatting sqref="C58:F58">
    <cfRule type="cellIs" dxfId="8" priority="12" stopIfTrue="1" operator="lessThan">
      <formula>2</formula>
    </cfRule>
  </conditionalFormatting>
  <conditionalFormatting sqref="C49:F49 G50">
    <cfRule type="cellIs" dxfId="7" priority="8" stopIfTrue="1" operator="lessThan">
      <formula>80</formula>
    </cfRule>
  </conditionalFormatting>
  <conditionalFormatting sqref="C46:F46 G47">
    <cfRule type="cellIs" dxfId="6" priority="5" stopIfTrue="1" operator="lessThan">
      <formula>87</formula>
    </cfRule>
  </conditionalFormatting>
  <conditionalFormatting sqref="C57:F57 G58">
    <cfRule type="cellIs" dxfId="5" priority="11" stopIfTrue="1" operator="greaterThan">
      <formula>0</formula>
    </cfRule>
  </conditionalFormatting>
  <conditionalFormatting sqref="C57:F57 G58">
    <cfRule type="cellIs" dxfId="4" priority="10" stopIfTrue="1" operator="greaterThan">
      <formula>0.24</formula>
    </cfRule>
  </conditionalFormatting>
  <conditionalFormatting sqref="C59:F59">
    <cfRule type="cellIs" dxfId="3" priority="13" stopIfTrue="1" operator="greaterThan">
      <formula>0.35</formula>
    </cfRule>
  </conditionalFormatting>
  <conditionalFormatting sqref="C47:F47 G48">
    <cfRule type="cellIs" dxfId="2" priority="6" stopIfTrue="1" operator="greaterThan">
      <formula>50</formula>
    </cfRule>
  </conditionalFormatting>
  <conditionalFormatting sqref="C50:F50 G51">
    <cfRule type="cellIs" dxfId="1" priority="9" stopIfTrue="1" operator="between">
      <formula>600</formula>
      <formula>1000</formula>
    </cfRule>
  </conditionalFormatting>
  <conditionalFormatting sqref="C45:F45">
    <cfRule type="cellIs" dxfId="0" priority="4" stopIfTrue="1" operator="between">
      <formula>65</formula>
      <formula>94</formula>
    </cfRule>
  </conditionalFormatting>
  <pageMargins left="0.7" right="0.7" top="1.1437499999999998" bottom="1.1437499999999998" header="0.75" footer="0.75"/>
  <pageSetup paperSize="0" fitToWidth="0" fitToHeight="0" orientation="portrait" horizontalDpi="0" verticalDpi="0" copies="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23"/>
  <sheetViews>
    <sheetView workbookViewId="0">
      <selection activeCell="F11" sqref="F11"/>
    </sheetView>
  </sheetViews>
  <sheetFormatPr baseColWidth="10" defaultColWidth="8.83203125" defaultRowHeight="15" x14ac:dyDescent="0.2"/>
  <cols>
    <col min="1" max="1" width="1.33203125" style="33" customWidth="1"/>
    <col min="2" max="2" width="28.83203125" style="33" customWidth="1"/>
    <col min="3" max="3" width="24.5" style="33" customWidth="1"/>
    <col min="4" max="4" width="21.33203125" style="33" customWidth="1"/>
    <col min="5" max="5" width="28" style="33" customWidth="1"/>
    <col min="6" max="7" width="21.83203125" style="33" customWidth="1"/>
    <col min="8" max="8" width="36.83203125" style="33" customWidth="1"/>
    <col min="9" max="9" width="19.6640625" style="33" customWidth="1"/>
    <col min="10" max="1024" width="11.5" style="33" customWidth="1"/>
    <col min="1025" max="16384" width="8.83203125" style="33"/>
  </cols>
  <sheetData>
    <row r="1" spans="2:9" ht="14.25" customHeight="1" x14ac:dyDescent="0.2">
      <c r="B1" s="231" t="s">
        <v>126</v>
      </c>
      <c r="C1" s="231"/>
      <c r="D1" s="231"/>
      <c r="E1" s="231"/>
      <c r="F1" s="231"/>
      <c r="G1" s="231"/>
      <c r="H1" s="231"/>
    </row>
    <row r="2" spans="2:9" x14ac:dyDescent="0.2">
      <c r="B2" s="232" t="s">
        <v>127</v>
      </c>
      <c r="C2" s="232"/>
      <c r="D2" s="233" t="s">
        <v>128</v>
      </c>
      <c r="E2" s="233"/>
      <c r="F2" s="233"/>
      <c r="G2" s="233"/>
      <c r="H2" s="234" t="s">
        <v>129</v>
      </c>
      <c r="I2" s="234"/>
    </row>
    <row r="3" spans="2:9" x14ac:dyDescent="0.2">
      <c r="B3" s="170"/>
      <c r="C3" s="171"/>
      <c r="D3" s="172" t="s">
        <v>138</v>
      </c>
      <c r="E3" s="173" t="s">
        <v>130</v>
      </c>
      <c r="F3" s="172" t="s">
        <v>131</v>
      </c>
      <c r="G3" s="172" t="s">
        <v>132</v>
      </c>
      <c r="H3" s="174"/>
      <c r="I3" s="175"/>
    </row>
    <row r="4" spans="2:9" s="169" customFormat="1" ht="13" customHeight="1" x14ac:dyDescent="0.2">
      <c r="B4" s="175"/>
      <c r="C4" s="176"/>
      <c r="D4" s="177" t="s">
        <v>196</v>
      </c>
      <c r="E4" s="27" t="s">
        <v>197</v>
      </c>
      <c r="F4" s="177" t="s">
        <v>198</v>
      </c>
      <c r="G4" s="178" t="s">
        <v>199</v>
      </c>
      <c r="H4" s="179"/>
      <c r="I4" s="177"/>
    </row>
    <row r="5" spans="2:9" x14ac:dyDescent="0.2">
      <c r="B5" s="180"/>
      <c r="C5" s="171"/>
      <c r="D5" s="181"/>
      <c r="E5" s="175"/>
      <c r="F5" s="181"/>
      <c r="G5" s="182"/>
      <c r="H5" s="183"/>
      <c r="I5" s="181"/>
    </row>
    <row r="6" spans="2:9" x14ac:dyDescent="0.2">
      <c r="B6" s="181"/>
      <c r="C6" s="184"/>
      <c r="D6" s="181"/>
      <c r="E6" s="175"/>
      <c r="F6" s="181"/>
      <c r="G6" s="181"/>
      <c r="H6" s="183"/>
      <c r="I6" s="181"/>
    </row>
    <row r="7" spans="2:9" x14ac:dyDescent="0.2">
      <c r="B7" s="181"/>
      <c r="C7" s="185"/>
      <c r="D7" s="181"/>
      <c r="E7" s="181"/>
      <c r="F7" s="181"/>
      <c r="G7" s="181"/>
      <c r="H7" s="183"/>
      <c r="I7" s="181"/>
    </row>
    <row r="8" spans="2:9" x14ac:dyDescent="0.2">
      <c r="B8" s="181"/>
      <c r="C8" s="185"/>
      <c r="D8" s="181"/>
      <c r="E8" s="181"/>
      <c r="F8" s="181"/>
      <c r="G8" s="181"/>
      <c r="H8" s="183"/>
      <c r="I8" s="181"/>
    </row>
    <row r="9" spans="2:9" x14ac:dyDescent="0.2">
      <c r="B9" s="181"/>
      <c r="C9" s="185"/>
      <c r="D9" s="181"/>
      <c r="E9" s="181"/>
      <c r="F9" s="181"/>
      <c r="G9" s="181"/>
      <c r="H9" s="183"/>
      <c r="I9" s="181"/>
    </row>
    <row r="10" spans="2:9" x14ac:dyDescent="0.2">
      <c r="B10" s="181"/>
      <c r="C10" s="185"/>
      <c r="D10" s="181"/>
      <c r="E10" s="181"/>
      <c r="F10" s="181"/>
      <c r="G10" s="181"/>
      <c r="H10" s="183"/>
      <c r="I10" s="181"/>
    </row>
    <row r="11" spans="2:9" x14ac:dyDescent="0.2">
      <c r="B11" s="181"/>
      <c r="C11" s="185"/>
      <c r="D11" s="181"/>
      <c r="E11" s="181"/>
      <c r="F11" s="181"/>
      <c r="G11" s="181"/>
      <c r="H11" s="183"/>
      <c r="I11" s="181"/>
    </row>
    <row r="12" spans="2:9" x14ac:dyDescent="0.2">
      <c r="B12" s="181"/>
      <c r="C12" s="185"/>
      <c r="D12" s="181"/>
      <c r="E12" s="181"/>
      <c r="F12" s="181"/>
      <c r="G12" s="181"/>
      <c r="H12" s="183"/>
      <c r="I12" s="181"/>
    </row>
    <row r="13" spans="2:9" x14ac:dyDescent="0.2">
      <c r="B13" s="181"/>
      <c r="C13" s="185"/>
      <c r="D13" s="181"/>
      <c r="E13" s="181"/>
      <c r="F13" s="181"/>
      <c r="G13" s="181"/>
      <c r="H13" s="183"/>
      <c r="I13" s="181"/>
    </row>
    <row r="14" spans="2:9" x14ac:dyDescent="0.2">
      <c r="B14" s="181"/>
      <c r="C14" s="185"/>
      <c r="D14" s="181"/>
      <c r="E14" s="181"/>
      <c r="F14" s="181"/>
      <c r="G14" s="181"/>
      <c r="H14" s="183"/>
      <c r="I14" s="181"/>
    </row>
    <row r="15" spans="2:9" x14ac:dyDescent="0.2">
      <c r="B15" s="37"/>
      <c r="C15" s="37"/>
      <c r="D15" s="181"/>
      <c r="E15" s="181"/>
      <c r="F15" s="181"/>
      <c r="G15" s="181"/>
      <c r="H15" s="183"/>
      <c r="I15" s="181"/>
    </row>
    <row r="16" spans="2:9" x14ac:dyDescent="0.2">
      <c r="B16" s="180" t="s">
        <v>133</v>
      </c>
      <c r="C16" s="37"/>
      <c r="D16" s="181"/>
      <c r="E16" s="181"/>
      <c r="F16" s="181"/>
      <c r="G16" s="181"/>
      <c r="H16" s="183"/>
      <c r="I16" s="181"/>
    </row>
    <row r="17" spans="2:9" x14ac:dyDescent="0.2">
      <c r="B17" s="180" t="s">
        <v>134</v>
      </c>
      <c r="C17" s="37"/>
      <c r="D17" s="181"/>
      <c r="E17" s="181"/>
      <c r="F17" s="181"/>
      <c r="G17" s="181"/>
      <c r="H17" s="183"/>
      <c r="I17" s="181"/>
    </row>
    <row r="18" spans="2:9" x14ac:dyDescent="0.2">
      <c r="B18" s="180" t="s">
        <v>135</v>
      </c>
      <c r="C18" s="37"/>
      <c r="D18" s="181"/>
      <c r="E18" s="181"/>
      <c r="F18" s="181"/>
      <c r="G18" s="181"/>
      <c r="H18" s="183"/>
      <c r="I18" s="181"/>
    </row>
    <row r="19" spans="2:9" x14ac:dyDescent="0.2">
      <c r="B19" s="180" t="s">
        <v>136</v>
      </c>
      <c r="C19" s="37"/>
      <c r="D19" s="181"/>
      <c r="E19" s="181"/>
      <c r="F19" s="181"/>
      <c r="G19" s="181"/>
      <c r="H19" s="183"/>
      <c r="I19" s="181"/>
    </row>
    <row r="20" spans="2:9" x14ac:dyDescent="0.2">
      <c r="B20" s="180" t="s">
        <v>137</v>
      </c>
      <c r="C20" s="37"/>
      <c r="D20" s="181"/>
      <c r="E20" s="181"/>
      <c r="F20" s="181"/>
      <c r="G20" s="181"/>
      <c r="H20" s="183"/>
      <c r="I20" s="181"/>
    </row>
    <row r="21" spans="2:9" x14ac:dyDescent="0.2">
      <c r="B21" s="37"/>
      <c r="C21" s="37"/>
      <c r="H21" s="183"/>
      <c r="I21" s="181"/>
    </row>
    <row r="22" spans="2:9" x14ac:dyDescent="0.2">
      <c r="B22" s="37"/>
      <c r="C22" s="37"/>
      <c r="H22" s="183"/>
      <c r="I22" s="181"/>
    </row>
    <row r="23" spans="2:9" x14ac:dyDescent="0.2">
      <c r="B23" s="37"/>
      <c r="C23" s="37"/>
      <c r="H23" s="183"/>
      <c r="I23" s="181"/>
    </row>
  </sheetData>
  <mergeCells count="4">
    <mergeCell ref="B1:H1"/>
    <mergeCell ref="B2:C2"/>
    <mergeCell ref="D2:G2"/>
    <mergeCell ref="H2:I2"/>
  </mergeCells>
  <hyperlinks>
    <hyperlink ref="E4" r:id="rId1"/>
  </hyperlinks>
  <pageMargins left="0.7" right="0.7" top="1.1437499999999998" bottom="1.1437499999999998" header="0.75" footer="0.75"/>
  <pageSetup paperSize="0" fitToWidth="0" fitToHeight="0" orientation="portrait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3040</TotalTime>
  <Application>Microsoft Macintosh Excel</Application>
  <DocSecurity>0</DocSecurity>
  <ScaleCrop>false</ScaleCrop>
  <HeadingPairs>
    <vt:vector size="2" baseType="variant">
      <vt:variant>
        <vt:lpstr>Werkbladen</vt:lpstr>
      </vt:variant>
      <vt:variant>
        <vt:i4>6</vt:i4>
      </vt:variant>
    </vt:vector>
  </HeadingPairs>
  <TitlesOfParts>
    <vt:vector size="6" baseType="lpstr">
      <vt:lpstr>Goals</vt:lpstr>
      <vt:lpstr>Progress</vt:lpstr>
      <vt:lpstr>Income Statement</vt:lpstr>
      <vt:lpstr>Balance Sheet</vt:lpstr>
      <vt:lpstr>Nutrition &amp; Blood</vt:lpstr>
      <vt:lpstr>Networking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Office-gebruiker</cp:lastModifiedBy>
  <cp:revision>408</cp:revision>
  <dcterms:created xsi:type="dcterms:W3CDTF">2006-09-16T00:00:00Z</dcterms:created>
  <dcterms:modified xsi:type="dcterms:W3CDTF">2017-10-14T10:24:32Z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r8>1</vt:r8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